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List1" sheetId="1" r:id="rId1"/>
    <sheet name="List2" sheetId="2" r:id="rId2"/>
    <sheet name="List3" sheetId="3" r:id="rId3"/>
  </sheets>
  <definedNames>
    <definedName name="_xlnm.Print_Area" localSheetId="0">List1!#REF!</definedName>
  </definedNames>
  <calcPr calcId="145621"/>
</workbook>
</file>

<file path=xl/calcChain.xml><?xml version="1.0" encoding="utf-8"?>
<calcChain xmlns="http://schemas.openxmlformats.org/spreadsheetml/2006/main">
  <c r="G51" i="1" l="1"/>
  <c r="G50" i="1"/>
  <c r="G49" i="1"/>
  <c r="G48" i="1"/>
  <c r="G47" i="1"/>
  <c r="G46" i="1"/>
  <c r="G45" i="1"/>
  <c r="G44" i="1"/>
  <c r="G43" i="1"/>
  <c r="G42" i="1"/>
  <c r="G14" i="1"/>
  <c r="G40" i="1"/>
  <c r="G39" i="1"/>
  <c r="G38" i="1"/>
  <c r="G36" i="1"/>
  <c r="G35" i="1"/>
  <c r="G34" i="1"/>
  <c r="G33" i="1"/>
  <c r="G32" i="1"/>
  <c r="G31" i="1"/>
  <c r="G30" i="1"/>
  <c r="G29" i="1"/>
  <c r="G27" i="1"/>
  <c r="G25" i="1"/>
  <c r="G24" i="1"/>
  <c r="G23" i="1"/>
  <c r="G22" i="1"/>
  <c r="G19" i="1"/>
  <c r="G18" i="1"/>
  <c r="G17" i="1"/>
  <c r="E3" i="1"/>
  <c r="E28" i="1"/>
  <c r="D28" i="1"/>
  <c r="D20" i="1"/>
  <c r="D15" i="1"/>
  <c r="G15" i="1" s="1"/>
  <c r="G11" i="1"/>
  <c r="G8" i="1"/>
  <c r="G7" i="1"/>
  <c r="G6" i="1"/>
  <c r="G5" i="1"/>
  <c r="G4" i="1"/>
  <c r="D3" i="1"/>
  <c r="G28" i="1" l="1"/>
  <c r="E20" i="1"/>
  <c r="E9" i="1" l="1"/>
  <c r="G20" i="1"/>
  <c r="F2" i="1"/>
  <c r="G3" i="1"/>
  <c r="E2" i="1"/>
  <c r="D9" i="1"/>
  <c r="D2" i="1" s="1"/>
  <c r="G2" i="1" s="1"/>
  <c r="G10" i="1"/>
  <c r="G9" i="1" l="1"/>
</calcChain>
</file>

<file path=xl/sharedStrings.xml><?xml version="1.0" encoding="utf-8"?>
<sst xmlns="http://schemas.openxmlformats.org/spreadsheetml/2006/main" count="59" uniqueCount="57">
  <si>
    <t>Doprinosi na plaće</t>
  </si>
  <si>
    <t xml:space="preserve">Plaće za redovan rad </t>
  </si>
  <si>
    <t>Električna energija</t>
  </si>
  <si>
    <t>Usluge telefona, pošte i prijevoza</t>
  </si>
  <si>
    <t>Komunalne usluge</t>
  </si>
  <si>
    <t>Članarine</t>
  </si>
  <si>
    <t>Bankarske usluge i usluge platnog prometa</t>
  </si>
  <si>
    <t>RASHODI POSLOVANJA</t>
  </si>
  <si>
    <t xml:space="preserve">RASHODI ZA ZAPOSLENE </t>
  </si>
  <si>
    <t>Plaće ( bruto )</t>
  </si>
  <si>
    <t>Doprinosi za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</si>
  <si>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</si>
  <si>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</si>
  <si>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</si>
  <si>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</si>
  <si>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Rashodi za materijal i energiju</t>
  </si>
  <si>
    <t>Uredski materijal i ostali materijalni rashodi</t>
  </si>
  <si>
    <t>Materijal i dijelovi za tekuće i investicijsko održavanje</t>
  </si>
  <si>
    <t>Rashodi za usluge</t>
  </si>
  <si>
    <t>Usluge promidžbe i informiranja</t>
  </si>
  <si>
    <t>Intelektualne usluge i osobne usluge</t>
  </si>
  <si>
    <t>Ostali nespomenuti rashodi poslovanja</t>
  </si>
  <si>
    <t>Reprezentacija</t>
  </si>
  <si>
    <t>Ostali financijski rashodi</t>
  </si>
  <si>
    <t>FINANCIJSKI RASHODI</t>
  </si>
  <si>
    <t>RED. BROJ.</t>
  </si>
  <si>
    <t>RAČUN</t>
  </si>
  <si>
    <t>OPIS</t>
  </si>
  <si>
    <t>PRIHODI POSLOVANJA</t>
  </si>
  <si>
    <t>Prihodi od prodaje proizvoda i roba te pruženih usluga</t>
  </si>
  <si>
    <t>PRIHODI OD PRODAJE PROIZVODA I ROBA TE PRUŽENIH USLUGA I PRIHODI OD DONACIJA</t>
  </si>
  <si>
    <t>PRIHODI IZ PRORAČUNA</t>
  </si>
  <si>
    <t>Usluge tek. i invest. održavnja postrojenja i opreme</t>
  </si>
  <si>
    <t>Naknade za prijevoz, za rad na terenu i odvojeni život</t>
  </si>
  <si>
    <t>Ostale usluge</t>
  </si>
  <si>
    <t>Premije osiguranja</t>
  </si>
  <si>
    <t>Pristojbe i naknade</t>
  </si>
  <si>
    <t>RASHODI ZA NABAVU NEFINANCIJSKE IMOVINE</t>
  </si>
  <si>
    <t>RASHODI ZA NABAVU PROIZVEDENE DUGOTRAJNE OPREME</t>
  </si>
  <si>
    <t>Postrojenje i oprema</t>
  </si>
  <si>
    <t>Ostale naknade troškova zaposlenima</t>
  </si>
  <si>
    <t>Pomoći iz proračuna</t>
  </si>
  <si>
    <t xml:space="preserve">Prihodi iz proračuna za financiranje redovne djelatnosti </t>
  </si>
  <si>
    <t>VLASTITI IZVORI</t>
  </si>
  <si>
    <t>REZULTAT POSLOVANJA</t>
  </si>
  <si>
    <t>Višak prihoda</t>
  </si>
  <si>
    <t>Višak/manjak prihoda</t>
  </si>
  <si>
    <t>POMOĆI IZ INOZEMSTVA ( DAROVNICE ) I OD SUBJEKATA UNUTAR OPĆEG PRORAČUNA</t>
  </si>
  <si>
    <t>Tekuće pomoći iz proračuna</t>
  </si>
  <si>
    <t>Prihodi od pruženih usluga</t>
  </si>
  <si>
    <t>Prihodi za financiranje rashoda poslovanja</t>
  </si>
  <si>
    <t>Roba</t>
  </si>
  <si>
    <t>PLANIRANO MC FV 125.000</t>
  </si>
  <si>
    <t>PLANIRANO PRORAČUN RH  19.400</t>
  </si>
  <si>
    <t>Računalne usluge</t>
  </si>
  <si>
    <t>PLANIRANO GRAD VODICE   395.000</t>
  </si>
  <si>
    <t>PLANIRANO UKUPNO 539.400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</si>
</sst>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4" fontId="10" fillId="2" borderId="1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4" fontId="10" fillId="3" borderId="1" xfId="0" applyNumberFormat="1" applyFont="1" applyFill="1" applyBorder="1"/>
    <xf numFmtId="3" fontId="10" fillId="3" borderId="1" xfId="0" applyNumberFormat="1" applyFont="1" applyFill="1" applyBorder="1"/>
    <xf numFmtId="0" fontId="7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wrapText="1"/>
    </xf>
    <xf numFmtId="3" fontId="7" fillId="3" borderId="1" xfId="0" applyNumberFormat="1" applyFont="1" applyFill="1" applyBorder="1"/>
    <xf numFmtId="0" fontId="7" fillId="3" borderId="1" xfId="0" applyFont="1" applyFill="1" applyBorder="1"/>
    <xf numFmtId="3" fontId="7" fillId="0" borderId="1" xfId="0" applyNumberFormat="1" applyFont="1" applyBorder="1"/>
    <xf numFmtId="0" fontId="12" fillId="3" borderId="1" xfId="0" applyFont="1" applyFill="1" applyBorder="1" applyAlignment="1">
      <alignment wrapText="1"/>
    </xf>
    <xf numFmtId="0" fontId="10" fillId="3" borderId="1" xfId="0" applyFont="1" applyFill="1" applyBorder="1"/>
    <xf numFmtId="3" fontId="10" fillId="0" borderId="1" xfId="0" applyNumberFormat="1" applyFont="1" applyBorder="1"/>
    <xf numFmtId="0" fontId="12" fillId="2" borderId="1" xfId="0" applyFont="1" applyFill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right"/>
    </xf>
    <xf numFmtId="3" fontId="10" fillId="2" borderId="1" xfId="0" applyNumberFormat="1" applyFont="1" applyFill="1" applyBorder="1"/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4" fontId="6" fillId="4" borderId="1" xfId="0" applyNumberFormat="1" applyFont="1" applyFill="1" applyBorder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/>
    <xf numFmtId="4" fontId="10" fillId="4" borderId="1" xfId="0" applyNumberFormat="1" applyFont="1" applyFill="1" applyBorder="1"/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" fontId="5" fillId="3" borderId="1" xfId="0" applyNumberFormat="1" applyFont="1" applyFill="1" applyBorder="1" applyAlignment="1">
      <alignment horizontal="center"/>
    </xf>
    <xf numFmtId="17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3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9" fillId="3" borderId="0" xfId="0" applyFont="1" applyFill="1"/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wrapText="1"/>
    </xf>
    <xf numFmtId="3" fontId="10" fillId="5" borderId="1" xfId="0" applyNumberFormat="1" applyFont="1" applyFill="1" applyBorder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wrapText="1"/>
    </xf>
    <xf numFmtId="3" fontId="10" fillId="4" borderId="1" xfId="0" applyNumberFormat="1" applyFont="1" applyFill="1" applyBorder="1"/>
    <xf numFmtId="3" fontId="4" fillId="4" borderId="1" xfId="0" applyNumberFormat="1" applyFont="1" applyFill="1" applyBorder="1"/>
    <xf numFmtId="4" fontId="6" fillId="5" borderId="1" xfId="0" applyNumberFormat="1" applyFont="1" applyFill="1" applyBorder="1"/>
    <xf numFmtId="0" fontId="10" fillId="5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/>
    <xf numFmtId="3" fontId="10" fillId="4" borderId="1" xfId="0" applyNumberFormat="1" applyFont="1" applyFill="1" applyBorder="1" applyAlignment="1">
      <alignment horizontal="right"/>
    </xf>
    <xf numFmtId="3" fontId="10" fillId="2" borderId="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/>
    <xf numFmtId="3" fontId="10" fillId="3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/>
    <xf numFmtId="3" fontId="3" fillId="3" borderId="1" xfId="0" applyNumberFormat="1" applyFont="1" applyFill="1" applyBorder="1" applyAlignment="1">
      <alignment horizontal="right"/>
    </xf>
    <xf numFmtId="3" fontId="6" fillId="3" borderId="1" xfId="0" applyNumberFormat="1" applyFont="1" applyFill="1" applyBorder="1"/>
    <xf numFmtId="3" fontId="6" fillId="2" borderId="1" xfId="0" applyNumberFormat="1" applyFont="1" applyFill="1" applyBorder="1"/>
    <xf numFmtId="3" fontId="6" fillId="4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view="pageLayout" zoomScaleNormal="106" workbookViewId="0">
      <selection activeCell="G9" sqref="G9"/>
    </sheetView>
  </sheetViews>
  <sheetFormatPr defaultColWidth="9.109375" defaultRowHeight="13.8" x14ac:dyDescent="0.3"/>
  <cols>
    <col min="1" max="2" width="9.109375" style="1"/>
    <col min="3" max="3" width="61.33203125" style="2" customWidth="1"/>
    <col min="4" max="4" width="12.5546875" style="1" customWidth="1"/>
    <col min="5" max="5" width="12.6640625" style="1" customWidth="1"/>
    <col min="6" max="6" width="12" style="1" customWidth="1"/>
    <col min="7" max="7" width="11.33203125" style="1" customWidth="1"/>
    <col min="8" max="16384" width="9.109375" style="1"/>
  </cols>
  <sheetData>
    <row r="1" spans="1:7" s="2" customFormat="1" ht="57.75" customHeight="1" x14ac:dyDescent="0.3">
      <c r="A1" s="40" t="s">
        <v>25</v>
      </c>
      <c r="B1" s="40" t="s">
        <v>26</v>
      </c>
      <c r="C1" s="40" t="s">
        <v>27</v>
      </c>
      <c r="D1" s="41" t="s">
        <v>55</v>
      </c>
      <c r="E1" s="41" t="s">
        <v>52</v>
      </c>
      <c r="F1" s="41" t="s">
        <v>53</v>
      </c>
      <c r="G1" s="41" t="s">
        <v>56</v>
      </c>
    </row>
    <row r="2" spans="1:7" s="2" customFormat="1" ht="23.25" customHeight="1" x14ac:dyDescent="0.3">
      <c r="A2" s="40"/>
      <c r="B2" s="40">
        <v>3</v>
      </c>
      <c r="C2" s="40" t="s">
        <v>7</v>
      </c>
      <c r="D2" s="63">
        <f>SUM(D3,D9,D34)</f>
        <v>395000</v>
      </c>
      <c r="E2" s="63">
        <f>SUM(E3,E9)</f>
        <v>115000</v>
      </c>
      <c r="F2" s="63">
        <f>SUM(F9)</f>
        <v>5400</v>
      </c>
      <c r="G2" s="63">
        <f>SUM(D2,E2,F2)</f>
        <v>515400</v>
      </c>
    </row>
    <row r="3" spans="1:7" ht="14.4" x14ac:dyDescent="0.3">
      <c r="A3" s="4"/>
      <c r="B3" s="4">
        <v>31</v>
      </c>
      <c r="C3" s="5" t="s">
        <v>8</v>
      </c>
      <c r="D3" s="26">
        <f>SUM(D4,D6)</f>
        <v>225500</v>
      </c>
      <c r="E3" s="26">
        <f>SUM(E4,E6)</f>
        <v>47000</v>
      </c>
      <c r="F3" s="6"/>
      <c r="G3" s="26">
        <f t="shared" ref="G3:G11" si="0">SUM(D3:F3)</f>
        <v>272500</v>
      </c>
    </row>
    <row r="4" spans="1:7" ht="14.4" x14ac:dyDescent="0.3">
      <c r="A4" s="42"/>
      <c r="B4" s="7">
        <v>311</v>
      </c>
      <c r="C4" s="8" t="s">
        <v>9</v>
      </c>
      <c r="D4" s="10">
        <v>192000</v>
      </c>
      <c r="E4" s="10">
        <v>39500</v>
      </c>
      <c r="F4" s="9"/>
      <c r="G4" s="10">
        <f t="shared" si="0"/>
        <v>231500</v>
      </c>
    </row>
    <row r="5" spans="1:7" ht="14.4" x14ac:dyDescent="0.3">
      <c r="A5" s="43"/>
      <c r="B5" s="11">
        <v>3111</v>
      </c>
      <c r="C5" s="12" t="s">
        <v>1</v>
      </c>
      <c r="D5" s="13">
        <v>192000</v>
      </c>
      <c r="E5" s="13">
        <v>39500</v>
      </c>
      <c r="F5" s="14"/>
      <c r="G5" s="15">
        <f t="shared" si="0"/>
        <v>231500</v>
      </c>
    </row>
    <row r="6" spans="1:7" ht="14.4" x14ac:dyDescent="0.3">
      <c r="A6" s="44"/>
      <c r="B6" s="7">
        <v>313</v>
      </c>
      <c r="C6" s="16" t="s">
        <v>0</v>
      </c>
      <c r="D6" s="10">
        <v>33500</v>
      </c>
      <c r="E6" s="10">
        <v>7500</v>
      </c>
      <c r="F6" s="17"/>
      <c r="G6" s="18">
        <f t="shared" si="0"/>
        <v>41000</v>
      </c>
    </row>
    <row r="7" spans="1:7" ht="14.4" x14ac:dyDescent="0.3">
      <c r="A7" s="44"/>
      <c r="B7" s="11">
        <v>3132</v>
      </c>
      <c r="C7" s="12" t="s">
        <v>10</v>
      </c>
      <c r="D7" s="13">
        <v>30000</v>
      </c>
      <c r="E7" s="13">
        <v>6500</v>
      </c>
      <c r="F7" s="14"/>
      <c r="G7" s="15">
        <f t="shared" si="0"/>
        <v>36500</v>
      </c>
    </row>
    <row r="8" spans="1:7" ht="15.75" customHeight="1" x14ac:dyDescent="0.3">
      <c r="A8" s="44"/>
      <c r="B8" s="11">
        <v>3133</v>
      </c>
      <c r="C8" s="12" t="s">
        <v>11</v>
      </c>
      <c r="D8" s="13">
        <v>3500</v>
      </c>
      <c r="E8" s="13">
        <v>1000</v>
      </c>
      <c r="F8" s="14"/>
      <c r="G8" s="15">
        <f t="shared" si="0"/>
        <v>4500</v>
      </c>
    </row>
    <row r="9" spans="1:7" ht="14.4" x14ac:dyDescent="0.3">
      <c r="A9" s="4"/>
      <c r="B9" s="4">
        <v>32</v>
      </c>
      <c r="C9" s="19" t="s">
        <v>12</v>
      </c>
      <c r="D9" s="26">
        <f>SUM(D10,D15,D20,D28)</f>
        <v>167000</v>
      </c>
      <c r="E9" s="26">
        <f>SUM(E10,E15,E20,E28)</f>
        <v>68000</v>
      </c>
      <c r="F9" s="26">
        <v>5400</v>
      </c>
      <c r="G9" s="26">
        <f t="shared" si="0"/>
        <v>240400</v>
      </c>
    </row>
    <row r="10" spans="1:7" ht="14.4" x14ac:dyDescent="0.3">
      <c r="A10" s="44"/>
      <c r="B10" s="7">
        <v>321</v>
      </c>
      <c r="C10" s="16" t="s">
        <v>13</v>
      </c>
      <c r="D10" s="10">
        <v>9000</v>
      </c>
      <c r="E10" s="10">
        <v>6000</v>
      </c>
      <c r="F10" s="10">
        <v>5400</v>
      </c>
      <c r="G10" s="18">
        <f t="shared" si="0"/>
        <v>20400</v>
      </c>
    </row>
    <row r="11" spans="1:7" ht="14.4" x14ac:dyDescent="0.3">
      <c r="A11" s="44"/>
      <c r="B11" s="11">
        <v>3211</v>
      </c>
      <c r="C11" s="12" t="s">
        <v>14</v>
      </c>
      <c r="D11" s="13">
        <v>9000</v>
      </c>
      <c r="E11" s="13"/>
      <c r="F11" s="13">
        <v>5400</v>
      </c>
      <c r="G11" s="15">
        <f t="shared" si="0"/>
        <v>14400</v>
      </c>
    </row>
    <row r="12" spans="1:7" ht="14.4" hidden="1" x14ac:dyDescent="0.3">
      <c r="A12" s="44"/>
      <c r="B12" s="11">
        <v>3212</v>
      </c>
      <c r="C12" s="12" t="s">
        <v>33</v>
      </c>
      <c r="D12" s="13"/>
      <c r="E12" s="13"/>
      <c r="F12" s="13"/>
      <c r="G12" s="15"/>
    </row>
    <row r="13" spans="1:7" ht="14.4" hidden="1" x14ac:dyDescent="0.3">
      <c r="A13" s="44"/>
      <c r="B13" s="11">
        <v>3214</v>
      </c>
      <c r="C13" s="12" t="s">
        <v>40</v>
      </c>
      <c r="D13" s="13"/>
      <c r="E13" s="13"/>
      <c r="F13" s="13"/>
      <c r="G13" s="15"/>
    </row>
    <row r="14" spans="1:7" ht="14.4" x14ac:dyDescent="0.3">
      <c r="A14" s="44"/>
      <c r="B14" s="11">
        <v>3212</v>
      </c>
      <c r="C14" s="12" t="s">
        <v>33</v>
      </c>
      <c r="D14" s="13"/>
      <c r="E14" s="13">
        <v>6000</v>
      </c>
      <c r="F14" s="13"/>
      <c r="G14" s="15">
        <f>SUM(D14:F14)</f>
        <v>6000</v>
      </c>
    </row>
    <row r="15" spans="1:7" ht="14.4" x14ac:dyDescent="0.3">
      <c r="A15" s="44"/>
      <c r="B15" s="7">
        <v>322</v>
      </c>
      <c r="C15" s="16" t="s">
        <v>15</v>
      </c>
      <c r="D15" s="10">
        <f>SUM(D16:D19)</f>
        <v>49000</v>
      </c>
      <c r="E15" s="10"/>
      <c r="F15" s="14"/>
      <c r="G15" s="18">
        <f>SUM(D15:F15)</f>
        <v>49000</v>
      </c>
    </row>
    <row r="16" spans="1:7" ht="14.4" x14ac:dyDescent="0.3">
      <c r="A16" s="44"/>
      <c r="B16" s="11">
        <v>3221</v>
      </c>
      <c r="C16" s="12" t="s">
        <v>16</v>
      </c>
      <c r="D16" s="13">
        <v>4000</v>
      </c>
      <c r="E16" s="13"/>
      <c r="F16" s="13"/>
      <c r="G16" s="15">
        <v>5000</v>
      </c>
    </row>
    <row r="17" spans="1:7" ht="14.4" x14ac:dyDescent="0.3">
      <c r="A17" s="44"/>
      <c r="B17" s="11">
        <v>3222</v>
      </c>
      <c r="C17" s="12" t="s">
        <v>51</v>
      </c>
      <c r="D17" s="13">
        <v>3000</v>
      </c>
      <c r="E17" s="13"/>
      <c r="F17" s="13"/>
      <c r="G17" s="64">
        <f>SUM(D17:F17)</f>
        <v>3000</v>
      </c>
    </row>
    <row r="18" spans="1:7" ht="14.4" x14ac:dyDescent="0.3">
      <c r="A18" s="45"/>
      <c r="B18" s="21">
        <v>3223</v>
      </c>
      <c r="C18" s="22" t="s">
        <v>2</v>
      </c>
      <c r="D18" s="15">
        <v>40000</v>
      </c>
      <c r="E18" s="15"/>
      <c r="F18" s="20"/>
      <c r="G18" s="15">
        <f>SUM(D18:F18)</f>
        <v>40000</v>
      </c>
    </row>
    <row r="19" spans="1:7" ht="14.4" x14ac:dyDescent="0.3">
      <c r="A19" s="45"/>
      <c r="B19" s="21">
        <v>3224</v>
      </c>
      <c r="C19" s="22" t="s">
        <v>17</v>
      </c>
      <c r="D19" s="15">
        <v>2000</v>
      </c>
      <c r="E19" s="15"/>
      <c r="F19" s="15"/>
      <c r="G19" s="15">
        <f>SUM(D19:F19)</f>
        <v>2000</v>
      </c>
    </row>
    <row r="20" spans="1:7" ht="14.4" x14ac:dyDescent="0.3">
      <c r="A20" s="45"/>
      <c r="B20" s="23">
        <v>323</v>
      </c>
      <c r="C20" s="24" t="s">
        <v>18</v>
      </c>
      <c r="D20" s="18">
        <f>SUM(D21:D27)</f>
        <v>98500</v>
      </c>
      <c r="E20" s="18">
        <f>SUM(E21:E27)</f>
        <v>53000</v>
      </c>
      <c r="F20" s="18"/>
      <c r="G20" s="18">
        <f>SUM(D20:F20)</f>
        <v>151500</v>
      </c>
    </row>
    <row r="21" spans="1:7" ht="13.5" customHeight="1" x14ac:dyDescent="0.3">
      <c r="A21" s="45"/>
      <c r="B21" s="21">
        <v>3231</v>
      </c>
      <c r="C21" s="22" t="s">
        <v>3</v>
      </c>
      <c r="D21" s="15">
        <v>10000</v>
      </c>
      <c r="E21" s="20"/>
      <c r="F21" s="20"/>
      <c r="G21" s="15">
        <v>10000</v>
      </c>
    </row>
    <row r="22" spans="1:7" ht="14.25" customHeight="1" x14ac:dyDescent="0.3">
      <c r="A22" s="45"/>
      <c r="B22" s="21">
        <v>3232</v>
      </c>
      <c r="C22" s="22" t="s">
        <v>32</v>
      </c>
      <c r="D22" s="15">
        <v>45000</v>
      </c>
      <c r="E22" s="15"/>
      <c r="F22" s="20"/>
      <c r="G22" s="15">
        <f t="shared" ref="G22:G36" si="1">SUM(D22:F22)</f>
        <v>45000</v>
      </c>
    </row>
    <row r="23" spans="1:7" ht="14.4" x14ac:dyDescent="0.3">
      <c r="A23" s="46"/>
      <c r="B23" s="21">
        <v>3233</v>
      </c>
      <c r="C23" s="22" t="s">
        <v>19</v>
      </c>
      <c r="D23" s="15"/>
      <c r="E23" s="15">
        <v>6000</v>
      </c>
      <c r="F23" s="15"/>
      <c r="G23" s="15">
        <f t="shared" si="1"/>
        <v>6000</v>
      </c>
    </row>
    <row r="24" spans="1:7" ht="14.4" x14ac:dyDescent="0.3">
      <c r="A24" s="45"/>
      <c r="B24" s="21">
        <v>3234</v>
      </c>
      <c r="C24" s="22" t="s">
        <v>4</v>
      </c>
      <c r="D24" s="15">
        <v>16500</v>
      </c>
      <c r="E24" s="15"/>
      <c r="F24" s="20"/>
      <c r="G24" s="15">
        <f t="shared" si="1"/>
        <v>16500</v>
      </c>
    </row>
    <row r="25" spans="1:7" ht="14.4" x14ac:dyDescent="0.3">
      <c r="A25" s="45"/>
      <c r="B25" s="21">
        <v>3237</v>
      </c>
      <c r="C25" s="22" t="s">
        <v>20</v>
      </c>
      <c r="D25" s="15"/>
      <c r="E25" s="15">
        <v>25000</v>
      </c>
      <c r="F25" s="15"/>
      <c r="G25" s="15">
        <f t="shared" si="1"/>
        <v>25000</v>
      </c>
    </row>
    <row r="26" spans="1:7" ht="14.4" x14ac:dyDescent="0.3">
      <c r="A26" s="45"/>
      <c r="B26" s="21">
        <v>3238</v>
      </c>
      <c r="C26" s="22" t="s">
        <v>54</v>
      </c>
      <c r="D26" s="15"/>
      <c r="E26" s="15">
        <v>2000</v>
      </c>
      <c r="F26" s="15"/>
      <c r="G26" s="15"/>
    </row>
    <row r="27" spans="1:7" ht="14.4" x14ac:dyDescent="0.3">
      <c r="A27" s="45"/>
      <c r="B27" s="21">
        <v>3239</v>
      </c>
      <c r="C27" s="22" t="s">
        <v>34</v>
      </c>
      <c r="D27" s="15">
        <v>27000</v>
      </c>
      <c r="E27" s="15">
        <v>20000</v>
      </c>
      <c r="F27" s="15"/>
      <c r="G27" s="15">
        <f t="shared" si="1"/>
        <v>47000</v>
      </c>
    </row>
    <row r="28" spans="1:7" ht="14.4" x14ac:dyDescent="0.3">
      <c r="A28" s="45"/>
      <c r="B28" s="23">
        <v>329</v>
      </c>
      <c r="C28" s="24" t="s">
        <v>21</v>
      </c>
      <c r="D28" s="18">
        <f>SUM(D29:D33)</f>
        <v>10500</v>
      </c>
      <c r="E28" s="18">
        <f>SUM(E29:E33)</f>
        <v>9000</v>
      </c>
      <c r="F28" s="18"/>
      <c r="G28" s="18">
        <f t="shared" si="1"/>
        <v>19500</v>
      </c>
    </row>
    <row r="29" spans="1:7" ht="14.4" x14ac:dyDescent="0.3">
      <c r="A29" s="45"/>
      <c r="B29" s="49">
        <v>3292</v>
      </c>
      <c r="C29" s="22" t="s">
        <v>35</v>
      </c>
      <c r="D29" s="15">
        <v>10500</v>
      </c>
      <c r="E29" s="48"/>
      <c r="F29" s="48"/>
      <c r="G29" s="48">
        <f t="shared" si="1"/>
        <v>10500</v>
      </c>
    </row>
    <row r="30" spans="1:7" ht="14.4" x14ac:dyDescent="0.3">
      <c r="A30" s="45"/>
      <c r="B30" s="21">
        <v>3293</v>
      </c>
      <c r="C30" s="22" t="s">
        <v>22</v>
      </c>
      <c r="D30" s="15"/>
      <c r="E30" s="15">
        <v>4000</v>
      </c>
      <c r="F30" s="15"/>
      <c r="G30" s="15">
        <f t="shared" si="1"/>
        <v>4000</v>
      </c>
    </row>
    <row r="31" spans="1:7" ht="14.4" x14ac:dyDescent="0.3">
      <c r="A31" s="45"/>
      <c r="B31" s="21">
        <v>3294</v>
      </c>
      <c r="C31" s="22" t="s">
        <v>5</v>
      </c>
      <c r="D31" s="15"/>
      <c r="E31" s="15">
        <v>4000</v>
      </c>
      <c r="F31" s="15"/>
      <c r="G31" s="15">
        <f t="shared" si="1"/>
        <v>4000</v>
      </c>
    </row>
    <row r="32" spans="1:7" ht="14.4" x14ac:dyDescent="0.3">
      <c r="A32" s="45"/>
      <c r="B32" s="21">
        <v>3295</v>
      </c>
      <c r="C32" s="22" t="s">
        <v>36</v>
      </c>
      <c r="D32" s="15"/>
      <c r="E32" s="15">
        <v>500</v>
      </c>
      <c r="F32" s="15"/>
      <c r="G32" s="15">
        <f t="shared" si="1"/>
        <v>500</v>
      </c>
    </row>
    <row r="33" spans="1:7" ht="14.4" x14ac:dyDescent="0.3">
      <c r="A33" s="45"/>
      <c r="B33" s="21">
        <v>3299</v>
      </c>
      <c r="C33" s="22" t="s">
        <v>21</v>
      </c>
      <c r="D33" s="25"/>
      <c r="E33" s="25">
        <v>500</v>
      </c>
      <c r="F33" s="25"/>
      <c r="G33" s="15">
        <f t="shared" si="1"/>
        <v>500</v>
      </c>
    </row>
    <row r="34" spans="1:7" ht="14.4" x14ac:dyDescent="0.3">
      <c r="A34" s="4"/>
      <c r="B34" s="4">
        <v>34</v>
      </c>
      <c r="C34" s="19" t="s">
        <v>24</v>
      </c>
      <c r="D34" s="26">
        <v>2500</v>
      </c>
      <c r="E34" s="26"/>
      <c r="F34" s="26"/>
      <c r="G34" s="26">
        <f t="shared" si="1"/>
        <v>2500</v>
      </c>
    </row>
    <row r="35" spans="1:7" ht="14.4" x14ac:dyDescent="0.3">
      <c r="A35" s="45"/>
      <c r="B35" s="23">
        <v>343</v>
      </c>
      <c r="C35" s="24" t="s">
        <v>23</v>
      </c>
      <c r="D35" s="18">
        <v>2500</v>
      </c>
      <c r="E35" s="18"/>
      <c r="F35" s="18"/>
      <c r="G35" s="18">
        <f t="shared" si="1"/>
        <v>2500</v>
      </c>
    </row>
    <row r="36" spans="1:7" ht="14.4" x14ac:dyDescent="0.3">
      <c r="A36" s="45"/>
      <c r="B36" s="21">
        <v>3431</v>
      </c>
      <c r="C36" s="22" t="s">
        <v>6</v>
      </c>
      <c r="D36" s="15">
        <v>2500</v>
      </c>
      <c r="E36" s="15"/>
      <c r="F36" s="15"/>
      <c r="G36" s="15">
        <f t="shared" si="1"/>
        <v>2500</v>
      </c>
    </row>
    <row r="37" spans="1:7" ht="14.4" x14ac:dyDescent="0.3">
      <c r="A37" s="32"/>
      <c r="B37" s="32"/>
      <c r="C37" s="39"/>
      <c r="D37" s="37"/>
      <c r="E37" s="37"/>
      <c r="F37" s="37"/>
      <c r="G37" s="37"/>
    </row>
    <row r="38" spans="1:7" ht="22.5" customHeight="1" x14ac:dyDescent="0.3">
      <c r="A38" s="32"/>
      <c r="B38" s="36">
        <v>4</v>
      </c>
      <c r="C38" s="40" t="s">
        <v>37</v>
      </c>
      <c r="D38" s="57"/>
      <c r="E38" s="57">
        <v>10000</v>
      </c>
      <c r="F38" s="57">
        <v>14000</v>
      </c>
      <c r="G38" s="57">
        <f>SUM(D38:F38)</f>
        <v>24000</v>
      </c>
    </row>
    <row r="39" spans="1:7" s="50" customFormat="1" ht="15" customHeight="1" x14ac:dyDescent="0.3">
      <c r="A39" s="51"/>
      <c r="B39" s="52">
        <v>42</v>
      </c>
      <c r="C39" s="53" t="s">
        <v>38</v>
      </c>
      <c r="D39" s="54"/>
      <c r="E39" s="54">
        <v>10000</v>
      </c>
      <c r="F39" s="54">
        <v>14000</v>
      </c>
      <c r="G39" s="54">
        <f>SUM(D39:F39)</f>
        <v>24000</v>
      </c>
    </row>
    <row r="40" spans="1:7" s="50" customFormat="1" ht="14.4" x14ac:dyDescent="0.3">
      <c r="A40" s="7"/>
      <c r="B40" s="27">
        <v>422</v>
      </c>
      <c r="C40" s="8" t="s">
        <v>39</v>
      </c>
      <c r="D40" s="10"/>
      <c r="E40" s="10">
        <v>10000</v>
      </c>
      <c r="F40" s="10">
        <v>14000</v>
      </c>
      <c r="G40" s="10">
        <f>SUM(D40:F40)</f>
        <v>24000</v>
      </c>
    </row>
    <row r="41" spans="1:7" s="50" customFormat="1" ht="14.4" x14ac:dyDescent="0.3">
      <c r="A41" s="32"/>
      <c r="B41" s="55"/>
      <c r="C41" s="56"/>
      <c r="D41" s="37"/>
      <c r="E41" s="57"/>
      <c r="F41" s="57"/>
      <c r="G41" s="58"/>
    </row>
    <row r="42" spans="1:7" ht="23.25" customHeight="1" x14ac:dyDescent="0.3">
      <c r="A42" s="32"/>
      <c r="B42" s="36">
        <v>6</v>
      </c>
      <c r="C42" s="40" t="s">
        <v>28</v>
      </c>
      <c r="D42" s="57">
        <v>395000</v>
      </c>
      <c r="E42" s="57">
        <v>125000</v>
      </c>
      <c r="F42" s="57">
        <v>19400</v>
      </c>
      <c r="G42" s="65">
        <f t="shared" ref="G42:G51" si="2">SUM(D42:F42)</f>
        <v>539400</v>
      </c>
    </row>
    <row r="43" spans="1:7" ht="30.75" customHeight="1" x14ac:dyDescent="0.3">
      <c r="A43" s="4"/>
      <c r="B43" s="30">
        <v>63</v>
      </c>
      <c r="C43" s="31" t="s">
        <v>47</v>
      </c>
      <c r="D43" s="26"/>
      <c r="E43" s="26"/>
      <c r="F43" s="26">
        <v>19400</v>
      </c>
      <c r="G43" s="66">
        <f t="shared" si="2"/>
        <v>19400</v>
      </c>
    </row>
    <row r="44" spans="1:7" ht="16.5" customHeight="1" x14ac:dyDescent="0.3">
      <c r="A44" s="7"/>
      <c r="B44" s="27">
        <v>633</v>
      </c>
      <c r="C44" s="28" t="s">
        <v>41</v>
      </c>
      <c r="D44" s="10"/>
      <c r="E44" s="10"/>
      <c r="F44" s="67">
        <v>19400</v>
      </c>
      <c r="G44" s="68">
        <f t="shared" si="2"/>
        <v>19400</v>
      </c>
    </row>
    <row r="45" spans="1:7" ht="15" customHeight="1" x14ac:dyDescent="0.3">
      <c r="A45" s="7"/>
      <c r="B45" s="61">
        <v>6331</v>
      </c>
      <c r="C45" s="62" t="s">
        <v>48</v>
      </c>
      <c r="D45" s="10"/>
      <c r="E45" s="10"/>
      <c r="F45" s="69">
        <v>19400</v>
      </c>
      <c r="G45" s="70">
        <f t="shared" si="2"/>
        <v>19400</v>
      </c>
    </row>
    <row r="46" spans="1:7" ht="28.8" x14ac:dyDescent="0.3">
      <c r="A46" s="30"/>
      <c r="B46" s="30">
        <v>66</v>
      </c>
      <c r="C46" s="31" t="s">
        <v>30</v>
      </c>
      <c r="D46" s="26"/>
      <c r="E46" s="26">
        <v>125000</v>
      </c>
      <c r="F46" s="26"/>
      <c r="G46" s="26">
        <f t="shared" si="2"/>
        <v>125000</v>
      </c>
    </row>
    <row r="47" spans="1:7" ht="14.4" x14ac:dyDescent="0.3">
      <c r="A47" s="44"/>
      <c r="B47" s="27">
        <v>661</v>
      </c>
      <c r="C47" s="28" t="s">
        <v>29</v>
      </c>
      <c r="D47" s="10"/>
      <c r="E47" s="10">
        <v>125000</v>
      </c>
      <c r="F47" s="71"/>
      <c r="G47" s="10">
        <f t="shared" si="2"/>
        <v>125000</v>
      </c>
    </row>
    <row r="48" spans="1:7" ht="14.4" x14ac:dyDescent="0.3">
      <c r="A48" s="44"/>
      <c r="B48" s="61">
        <v>6615</v>
      </c>
      <c r="C48" s="62" t="s">
        <v>49</v>
      </c>
      <c r="D48" s="10"/>
      <c r="E48" s="10">
        <v>125000</v>
      </c>
      <c r="F48" s="71"/>
      <c r="G48" s="10">
        <f t="shared" si="2"/>
        <v>125000</v>
      </c>
    </row>
    <row r="49" spans="1:7" ht="14.4" x14ac:dyDescent="0.3">
      <c r="A49" s="4"/>
      <c r="B49" s="30">
        <v>67</v>
      </c>
      <c r="C49" s="31" t="s">
        <v>31</v>
      </c>
      <c r="D49" s="26">
        <v>395000</v>
      </c>
      <c r="E49" s="72"/>
      <c r="F49" s="72"/>
      <c r="G49" s="26">
        <f t="shared" si="2"/>
        <v>395000</v>
      </c>
    </row>
    <row r="50" spans="1:7" ht="14.4" x14ac:dyDescent="0.3">
      <c r="A50" s="47"/>
      <c r="B50" s="27">
        <v>671</v>
      </c>
      <c r="C50" s="28" t="s">
        <v>42</v>
      </c>
      <c r="D50" s="68">
        <v>395000</v>
      </c>
      <c r="E50" s="71"/>
      <c r="F50" s="71"/>
      <c r="G50" s="10">
        <f t="shared" si="2"/>
        <v>395000</v>
      </c>
    </row>
    <row r="51" spans="1:7" ht="14.4" x14ac:dyDescent="0.3">
      <c r="A51" s="47"/>
      <c r="B51" s="74">
        <v>6711</v>
      </c>
      <c r="C51" s="62" t="s">
        <v>50</v>
      </c>
      <c r="D51" s="70">
        <v>395000</v>
      </c>
      <c r="E51" s="71"/>
      <c r="F51" s="71"/>
      <c r="G51" s="69">
        <f t="shared" si="2"/>
        <v>395000</v>
      </c>
    </row>
    <row r="52" spans="1:7" ht="14.4" x14ac:dyDescent="0.3">
      <c r="A52" s="32"/>
      <c r="B52" s="33"/>
      <c r="C52" s="34"/>
      <c r="D52" s="73"/>
      <c r="E52" s="73"/>
      <c r="F52" s="73"/>
      <c r="G52" s="73"/>
    </row>
    <row r="53" spans="1:7" ht="21" hidden="1" customHeight="1" x14ac:dyDescent="0.3">
      <c r="A53" s="32"/>
      <c r="B53" s="36">
        <v>9</v>
      </c>
      <c r="C53" s="40" t="s">
        <v>43</v>
      </c>
      <c r="D53" s="38"/>
      <c r="E53" s="38"/>
      <c r="F53" s="38"/>
      <c r="G53" s="35"/>
    </row>
    <row r="54" spans="1:7" ht="14.4" hidden="1" x14ac:dyDescent="0.3">
      <c r="A54" s="51"/>
      <c r="B54" s="52">
        <v>92</v>
      </c>
      <c r="C54" s="60" t="s">
        <v>44</v>
      </c>
      <c r="D54" s="59"/>
      <c r="E54" s="59"/>
      <c r="F54" s="59"/>
      <c r="G54" s="59"/>
    </row>
    <row r="55" spans="1:7" ht="14.4" hidden="1" x14ac:dyDescent="0.3">
      <c r="A55" s="7"/>
      <c r="B55" s="27">
        <v>922</v>
      </c>
      <c r="C55" s="28" t="s">
        <v>46</v>
      </c>
      <c r="D55" s="29"/>
      <c r="E55" s="29"/>
      <c r="F55" s="29"/>
      <c r="G55" s="29"/>
    </row>
    <row r="56" spans="1:7" ht="14.4" hidden="1" x14ac:dyDescent="0.3">
      <c r="A56" s="7"/>
      <c r="B56" s="61">
        <v>9221</v>
      </c>
      <c r="C56" s="62" t="s">
        <v>45</v>
      </c>
      <c r="D56" s="9"/>
      <c r="E56" s="9"/>
      <c r="F56" s="9"/>
      <c r="G56" s="9"/>
    </row>
    <row r="60" spans="1:7" x14ac:dyDescent="0.3">
      <c r="C60" s="3"/>
    </row>
    <row r="67" spans="3:3" x14ac:dyDescent="0.3">
      <c r="C67" s="3"/>
    </row>
    <row r="69" spans="3:3" x14ac:dyDescent="0.3">
      <c r="C69" s="3"/>
    </row>
    <row r="70" spans="3:3" x14ac:dyDescent="0.3">
      <c r="C70" s="3"/>
    </row>
  </sheetData>
  <pageMargins left="0.70866141732283472" right="0.70866141732283472" top="1.1023622047244095" bottom="0.74803149606299213" header="0.31496062992125984" footer="0.31496062992125984"/>
  <pageSetup paperSize="9" orientation="landscape" r:id="rId1"/>
  <headerFooter>
    <oddHeader xml:space="preserve">&amp;C FINANCIJSKI PLAN MEMORIJALNOG CENTRA FAUSTA VRANČIĆA ZA 2016. GODINU
</oddHeader>
  </headerFooter>
  <ignoredErrors>
    <ignoredError sqref="D20:E20 D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2015-12-29T09:43:36Z</dcterms:modified>
</cp:coreProperties>
</file>