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970" windowHeight="9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72" i="1" l="1"/>
  <c r="D67" i="1"/>
  <c r="D66" i="1" l="1"/>
  <c r="D76" i="1" s="1"/>
  <c r="E74" i="1"/>
  <c r="G74" i="1" s="1"/>
  <c r="C70" i="1"/>
  <c r="C69" i="1" s="1"/>
  <c r="G69" i="1" s="1"/>
  <c r="G61" i="1"/>
  <c r="G62" i="1"/>
  <c r="G66" i="1"/>
  <c r="G67" i="1"/>
  <c r="G68" i="1"/>
  <c r="G71" i="1"/>
  <c r="G72" i="1"/>
  <c r="G75" i="1"/>
  <c r="G60" i="1"/>
  <c r="F9" i="1"/>
  <c r="F19" i="1"/>
  <c r="E19" i="1"/>
  <c r="E9" i="1" s="1"/>
  <c r="E2" i="1" s="1"/>
  <c r="E43" i="1" s="1"/>
  <c r="D41" i="1"/>
  <c r="D40" i="1" s="1"/>
  <c r="D39" i="1" s="1"/>
  <c r="D27" i="1"/>
  <c r="D19" i="1"/>
  <c r="D9" i="1" s="1"/>
  <c r="D10" i="1"/>
  <c r="C36" i="1"/>
  <c r="C35" i="1" s="1"/>
  <c r="C27" i="1"/>
  <c r="C19" i="1"/>
  <c r="C14" i="1"/>
  <c r="D6" i="1"/>
  <c r="C6" i="1"/>
  <c r="D4" i="1"/>
  <c r="D3" i="1" s="1"/>
  <c r="C4" i="1"/>
  <c r="C3" i="1" s="1"/>
  <c r="G3" i="1" l="1"/>
  <c r="G4" i="1"/>
  <c r="D2" i="1"/>
  <c r="D43" i="1" s="1"/>
  <c r="G70" i="1"/>
  <c r="E73" i="1"/>
  <c r="G73" i="1" s="1"/>
  <c r="E76" i="1"/>
  <c r="C76" i="1" l="1"/>
  <c r="G76" i="1" s="1"/>
  <c r="G42" i="1" l="1"/>
  <c r="G41" i="1"/>
  <c r="G40" i="1"/>
  <c r="G39" i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G8" i="1"/>
  <c r="G7" i="1"/>
  <c r="G6" i="1"/>
  <c r="G5" i="1"/>
  <c r="H39" i="3"/>
  <c r="H38" i="3"/>
  <c r="H37" i="3"/>
  <c r="H36" i="3"/>
  <c r="H35" i="3"/>
  <c r="H34" i="3"/>
  <c r="H33" i="3"/>
  <c r="H32" i="3"/>
  <c r="H31" i="3"/>
  <c r="H30" i="3"/>
  <c r="G29" i="3"/>
  <c r="F29" i="3"/>
  <c r="H29" i="3" s="1"/>
  <c r="E29" i="3"/>
  <c r="H28" i="3"/>
  <c r="H27" i="3"/>
  <c r="H26" i="3"/>
  <c r="H25" i="3"/>
  <c r="H24" i="3"/>
  <c r="H23" i="3"/>
  <c r="H22" i="3"/>
  <c r="H19" i="3"/>
  <c r="H18" i="3"/>
  <c r="E17" i="3"/>
  <c r="H17" i="3" s="1"/>
  <c r="H16" i="3"/>
  <c r="H15" i="3"/>
  <c r="H14" i="3"/>
  <c r="H13" i="3"/>
  <c r="H12" i="3"/>
  <c r="H11" i="3"/>
  <c r="E10" i="3"/>
  <c r="H10" i="3" s="1"/>
  <c r="G19" i="1" l="1"/>
  <c r="E2" i="2" l="1"/>
  <c r="D2" i="2"/>
  <c r="C2" i="2"/>
  <c r="A2" i="2"/>
  <c r="E1" i="2"/>
  <c r="D1" i="2"/>
  <c r="C1" i="2"/>
  <c r="F2" i="2" l="1"/>
  <c r="A1" i="2"/>
  <c r="G11" i="1" l="1"/>
  <c r="C10" i="1"/>
  <c r="C9" i="1" s="1"/>
  <c r="G10" i="1"/>
  <c r="C2" i="1" l="1"/>
  <c r="G9" i="1"/>
  <c r="G2" i="1" l="1"/>
  <c r="C43" i="1"/>
  <c r="G43" i="1" s="1"/>
</calcChain>
</file>

<file path=xl/sharedStrings.xml><?xml version="1.0" encoding="utf-8"?>
<sst xmlns="http://schemas.openxmlformats.org/spreadsheetml/2006/main" count="111" uniqueCount="65">
  <si>
    <t>Doprinosi na plaće</t>
  </si>
  <si>
    <t xml:space="preserve">Plaće za redovan rad </t>
  </si>
  <si>
    <t>Električna energija</t>
  </si>
  <si>
    <t>Usluge telefona, pošte i prijevoza</t>
  </si>
  <si>
    <t>Komunalne usluge</t>
  </si>
  <si>
    <t>Članarine</t>
  </si>
  <si>
    <t>Bankarske usluge i usluge platnog prometa</t>
  </si>
  <si>
    <t>RASHODI POSLOVANJA</t>
  </si>
  <si>
    <t xml:space="preserve">RASHODI ZA ZAPOSLENE </t>
  </si>
  <si>
    <t>Plaće ( bruto )</t>
  </si>
  <si>
    <t>Doprinosi za zdravstveno osiguranje</t>
  </si>
  <si>
    <t>Doprinosi za obvezno osiguranje u slučaju nezaposlenosti</t>
  </si>
  <si>
    <t>Naknade troškova zaposlenima</t>
  </si>
  <si>
    <t>Službena putovanja</t>
  </si>
  <si>
    <t>Rashodi za materijal i energiju</t>
  </si>
  <si>
    <t>Uredski materijal i ostali materijalni rashodi</t>
  </si>
  <si>
    <t>Materijal i dijelovi za tekuće i investicijsko održavanje</t>
  </si>
  <si>
    <t>Rashodi za usluge</t>
  </si>
  <si>
    <t>Usluge promidžbe i informiranja</t>
  </si>
  <si>
    <t>Intelektualne usluge i osobne usluge</t>
  </si>
  <si>
    <t>Ostali nespomenuti rashodi poslovanja</t>
  </si>
  <si>
    <t>Reprezentacija</t>
  </si>
  <si>
    <t>Ostali financijski rashodi</t>
  </si>
  <si>
    <t>FINANCIJSKI RASHODI</t>
  </si>
  <si>
    <t>RAČUN</t>
  </si>
  <si>
    <t>OPIS</t>
  </si>
  <si>
    <t>PRIHODI POSLOVANJA</t>
  </si>
  <si>
    <t>Prihodi od prodaje proizvoda i roba te pruženih usluga</t>
  </si>
  <si>
    <t>PRIHODI OD PRODAJE PROIZVODA I ROBA TE PRUŽENIH USLUGA I PRIHODI OD DONACIJA</t>
  </si>
  <si>
    <t>PRIHODI IZ PRORAČUNA</t>
  </si>
  <si>
    <t>Usluge tek. i invest. održavnja postrojenja i opreme</t>
  </si>
  <si>
    <t>Naknade za prijevoz, za rad na terenu i odvojeni život</t>
  </si>
  <si>
    <t>Ostale usluge</t>
  </si>
  <si>
    <t>Premije osiguranja</t>
  </si>
  <si>
    <t>Pristojbe i naknade</t>
  </si>
  <si>
    <t>RASHODI ZA NABAVU NEFINANCIJSKE IMOVINE</t>
  </si>
  <si>
    <t>RASHODI ZA NABAVU PROIZVEDENE DUGOTRAJNE OPREME</t>
  </si>
  <si>
    <t>Postrojenje i oprema</t>
  </si>
  <si>
    <t>Ostale naknade troškova zaposlenima</t>
  </si>
  <si>
    <t xml:space="preserve">Prihodi iz proračuna za financiranje redovne djelatnosti </t>
  </si>
  <si>
    <t>VLASTITI IZVORI</t>
  </si>
  <si>
    <t>REZULTAT POSLOVANJA</t>
  </si>
  <si>
    <t>Višak prihoda</t>
  </si>
  <si>
    <t>POMOĆI IZ INOZEMSTVA ( DAROVNICE ) I OD SUBJEKATA UNUTAR OPĆEG PRORAČUNA</t>
  </si>
  <si>
    <t>Tekuće pomoći iz proračuna</t>
  </si>
  <si>
    <t>Prihodi od pruženih usluga</t>
  </si>
  <si>
    <t>Prihodi za financiranje rashoda poslovanja</t>
  </si>
  <si>
    <t>Roba</t>
  </si>
  <si>
    <t>Računalne usluge</t>
  </si>
  <si>
    <t>UKUPNO</t>
  </si>
  <si>
    <t>MATERIJALNI RASHODI</t>
  </si>
  <si>
    <t>Uredska oprema i namještaj</t>
  </si>
  <si>
    <t xml:space="preserve">Pomoći pror. korisnicima iz pror. </t>
  </si>
  <si>
    <t xml:space="preserve"> GRAD VODICE   </t>
  </si>
  <si>
    <t xml:space="preserve"> MC FV </t>
  </si>
  <si>
    <t xml:space="preserve">VIŠAK SREDSTAVA </t>
  </si>
  <si>
    <t xml:space="preserve"> POMOĆ </t>
  </si>
  <si>
    <t xml:space="preserve"> UKUPNO                 </t>
  </si>
  <si>
    <t>GRAD VODICE</t>
  </si>
  <si>
    <t>MC FV</t>
  </si>
  <si>
    <t>VIŠAK</t>
  </si>
  <si>
    <t>POMOĆI</t>
  </si>
  <si>
    <t>PRIHODI OD IMOVINE</t>
  </si>
  <si>
    <t>Prihodi od financijske imovine</t>
  </si>
  <si>
    <t>Kamate na depozite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</si>
</sst>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88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" fontId="11" fillId="3" borderId="1" xfId="0" applyNumberFormat="1" applyFont="1" applyFill="1" applyBorder="1"/>
    <xf numFmtId="3" fontId="11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wrapText="1"/>
    </xf>
    <xf numFmtId="3" fontId="9" fillId="3" borderId="1" xfId="0" applyNumberFormat="1" applyFont="1" applyFill="1" applyBorder="1"/>
    <xf numFmtId="0" fontId="9" fillId="3" borderId="1" xfId="0" applyFont="1" applyFill="1" applyBorder="1"/>
    <xf numFmtId="3" fontId="9" fillId="0" borderId="1" xfId="0" applyNumberFormat="1" applyFont="1" applyBorder="1"/>
    <xf numFmtId="0" fontId="13" fillId="3" borderId="1" xfId="0" applyFont="1" applyFill="1" applyBorder="1" applyAlignment="1">
      <alignment wrapText="1"/>
    </xf>
    <xf numFmtId="0" fontId="11" fillId="3" borderId="1" xfId="0" applyFont="1" applyFill="1" applyBorder="1"/>
    <xf numFmtId="3" fontId="11" fillId="0" borderId="1" xfId="0" applyNumberFormat="1" applyFont="1" applyBorder="1"/>
    <xf numFmtId="0" fontId="13" fillId="2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wrapText="1"/>
    </xf>
    <xf numFmtId="3" fontId="11" fillId="5" borderId="1" xfId="0" applyNumberFormat="1" applyFont="1" applyFill="1" applyBorder="1"/>
    <xf numFmtId="3" fontId="11" fillId="4" borderId="1" xfId="0" applyNumberFormat="1" applyFont="1" applyFill="1" applyBorder="1"/>
    <xf numFmtId="0" fontId="11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11" fillId="2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/>
    <xf numFmtId="3" fontId="11" fillId="3" borderId="1" xfId="0" applyNumberFormat="1" applyFont="1" applyFill="1" applyBorder="1" applyAlignment="1">
      <alignment horizontal="right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/>
    <xf numFmtId="3" fontId="8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/>
    <xf numFmtId="3" fontId="0" fillId="0" borderId="0" xfId="0" applyNumberFormat="1"/>
    <xf numFmtId="0" fontId="2" fillId="3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wrapText="1"/>
    </xf>
    <xf numFmtId="3" fontId="11" fillId="6" borderId="1" xfId="0" applyNumberFormat="1" applyFont="1" applyFill="1" applyBorder="1"/>
    <xf numFmtId="3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right"/>
    </xf>
    <xf numFmtId="3" fontId="8" fillId="5" borderId="1" xfId="0" applyNumberFormat="1" applyFont="1" applyFill="1" applyBorder="1"/>
    <xf numFmtId="0" fontId="11" fillId="4" borderId="1" xfId="0" applyFont="1" applyFill="1" applyBorder="1" applyAlignment="1">
      <alignment horizontal="left" vertical="center" wrapText="1"/>
    </xf>
    <xf numFmtId="3" fontId="6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/>
    <xf numFmtId="0" fontId="16" fillId="0" borderId="0" xfId="0" applyFont="1"/>
    <xf numFmtId="3" fontId="15" fillId="3" borderId="1" xfId="0" applyNumberFormat="1" applyFont="1" applyFill="1" applyBorder="1"/>
    <xf numFmtId="3" fontId="15" fillId="3" borderId="1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3" fontId="15" fillId="0" borderId="0" xfId="0" applyNumberFormat="1" applyFont="1" applyBorder="1"/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/>
    <xf numFmtId="3" fontId="12" fillId="3" borderId="1" xfId="0" applyNumberFormat="1" applyFont="1" applyFill="1" applyBorder="1"/>
    <xf numFmtId="0" fontId="12" fillId="3" borderId="1" xfId="0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/>
    <xf numFmtId="0" fontId="12" fillId="3" borderId="1" xfId="0" applyFont="1" applyFill="1" applyBorder="1" applyAlignment="1">
      <alignment horizontal="left" vertical="center" wrapText="1"/>
    </xf>
  </cellXfs>
  <cellStyles count="2">
    <cellStyle name="Normal" xfId="0" builtinId="0"/>
    <cellStyle name="Obično_List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Layout" zoomScale="90" zoomScaleNormal="106" zoomScalePageLayoutView="90" workbookViewId="0">
      <selection activeCell="D12" sqref="D12"/>
    </sheetView>
  </sheetViews>
  <sheetFormatPr defaultColWidth="9.140625" defaultRowHeight="12.75" x14ac:dyDescent="0.2"/>
  <cols>
    <col min="1" max="1" width="8.140625" style="1" customWidth="1"/>
    <col min="2" max="2" width="54" style="2" customWidth="1"/>
    <col min="3" max="3" width="11.7109375" style="1" customWidth="1"/>
    <col min="4" max="5" width="11.42578125" style="1" customWidth="1"/>
    <col min="6" max="6" width="11.140625" style="1" customWidth="1"/>
    <col min="7" max="7" width="12.28515625" style="1" customWidth="1"/>
    <col min="8" max="8" width="14.42578125" style="1" customWidth="1"/>
    <col min="9" max="16384" width="9.140625" style="1"/>
  </cols>
  <sheetData>
    <row r="1" spans="1:7" ht="30" x14ac:dyDescent="0.2">
      <c r="A1" s="59"/>
      <c r="B1" s="59" t="s">
        <v>25</v>
      </c>
      <c r="C1" s="59" t="s">
        <v>53</v>
      </c>
      <c r="D1" s="59" t="s">
        <v>54</v>
      </c>
      <c r="E1" s="59" t="s">
        <v>55</v>
      </c>
      <c r="F1" s="59" t="s">
        <v>56</v>
      </c>
      <c r="G1" s="59" t="s">
        <v>57</v>
      </c>
    </row>
    <row r="2" spans="1:7" ht="15" x14ac:dyDescent="0.2">
      <c r="A2" s="35">
        <v>3</v>
      </c>
      <c r="B2" s="35" t="s">
        <v>7</v>
      </c>
      <c r="C2" s="45">
        <f>SUM(C3,C9,C35)</f>
        <v>463500</v>
      </c>
      <c r="D2" s="45">
        <f>SUM(D3,D9,D35)</f>
        <v>141100</v>
      </c>
      <c r="E2" s="45">
        <f>SUM(E3,E9)</f>
        <v>10000</v>
      </c>
      <c r="F2" s="45">
        <v>10000</v>
      </c>
      <c r="G2" s="45">
        <f>SUM(C2:F2)</f>
        <v>624600</v>
      </c>
    </row>
    <row r="3" spans="1:7" ht="15" x14ac:dyDescent="0.25">
      <c r="A3" s="3">
        <v>31</v>
      </c>
      <c r="B3" s="4" t="s">
        <v>8</v>
      </c>
      <c r="C3" s="25">
        <f>SUM(C4,C6)</f>
        <v>245000</v>
      </c>
      <c r="D3" s="25">
        <f>SUM(D4,D6)</f>
        <v>48000</v>
      </c>
      <c r="E3" s="25"/>
      <c r="F3" s="5"/>
      <c r="G3" s="25">
        <f>SUM(C3:D3)</f>
        <v>293000</v>
      </c>
    </row>
    <row r="4" spans="1:7" ht="15" x14ac:dyDescent="0.25">
      <c r="A4" s="6">
        <v>311</v>
      </c>
      <c r="B4" s="7" t="s">
        <v>9</v>
      </c>
      <c r="C4" s="9">
        <f>SUM(C5)</f>
        <v>210000</v>
      </c>
      <c r="D4" s="9">
        <f>SUM(D5)</f>
        <v>40000</v>
      </c>
      <c r="E4" s="9"/>
      <c r="F4" s="8"/>
      <c r="G4" s="9">
        <f>SUM(C4:D4)</f>
        <v>250000</v>
      </c>
    </row>
    <row r="5" spans="1:7" ht="15" x14ac:dyDescent="0.25">
      <c r="A5" s="10">
        <v>3111</v>
      </c>
      <c r="B5" s="11" t="s">
        <v>1</v>
      </c>
      <c r="C5" s="12">
        <v>210000</v>
      </c>
      <c r="D5" s="12">
        <v>40000</v>
      </c>
      <c r="E5" s="12"/>
      <c r="F5" s="13"/>
      <c r="G5" s="14">
        <f t="shared" ref="G5:G11" si="0">SUM(C5:F5)</f>
        <v>250000</v>
      </c>
    </row>
    <row r="6" spans="1:7" ht="15" x14ac:dyDescent="0.25">
      <c r="A6" s="6">
        <v>313</v>
      </c>
      <c r="B6" s="15" t="s">
        <v>0</v>
      </c>
      <c r="C6" s="9">
        <f>SUM(C7:C8)</f>
        <v>35000</v>
      </c>
      <c r="D6" s="9">
        <f>SUM(D7:D8)</f>
        <v>8000</v>
      </c>
      <c r="E6" s="9"/>
      <c r="F6" s="16"/>
      <c r="G6" s="17">
        <f t="shared" si="0"/>
        <v>43000</v>
      </c>
    </row>
    <row r="7" spans="1:7" ht="15" x14ac:dyDescent="0.25">
      <c r="A7" s="10">
        <v>3132</v>
      </c>
      <c r="B7" s="11" t="s">
        <v>10</v>
      </c>
      <c r="C7" s="12">
        <v>35000</v>
      </c>
      <c r="D7" s="12">
        <v>8000</v>
      </c>
      <c r="E7" s="12"/>
      <c r="F7" s="13"/>
      <c r="G7" s="14">
        <f t="shared" si="0"/>
        <v>43000</v>
      </c>
    </row>
    <row r="8" spans="1:7" ht="15" x14ac:dyDescent="0.25">
      <c r="A8" s="10">
        <v>3133</v>
      </c>
      <c r="B8" s="11" t="s">
        <v>11</v>
      </c>
      <c r="C8" s="12">
        <v>0</v>
      </c>
      <c r="D8" s="12">
        <v>0</v>
      </c>
      <c r="E8" s="12"/>
      <c r="F8" s="13"/>
      <c r="G8" s="14">
        <f t="shared" si="0"/>
        <v>0</v>
      </c>
    </row>
    <row r="9" spans="1:7" ht="15" x14ac:dyDescent="0.25">
      <c r="A9" s="3">
        <v>32</v>
      </c>
      <c r="B9" s="18" t="s">
        <v>50</v>
      </c>
      <c r="C9" s="25">
        <f>SUM(C10,C14,C19,C27)</f>
        <v>215500</v>
      </c>
      <c r="D9" s="25">
        <f>SUM(D10,D19,D27)</f>
        <v>93100</v>
      </c>
      <c r="E9" s="25">
        <f>SUM(E10,E19,E27)</f>
        <v>10000</v>
      </c>
      <c r="F9" s="25">
        <f>SUM(F10,F14,F19,F27)</f>
        <v>10000</v>
      </c>
      <c r="G9" s="25">
        <f t="shared" si="0"/>
        <v>328600</v>
      </c>
    </row>
    <row r="10" spans="1:7" ht="15" x14ac:dyDescent="0.25">
      <c r="A10" s="6">
        <v>321</v>
      </c>
      <c r="B10" s="15" t="s">
        <v>12</v>
      </c>
      <c r="C10" s="9">
        <f>SUM(C11:C13)</f>
        <v>4000</v>
      </c>
      <c r="D10" s="9">
        <f>SUM(D11:D18)</f>
        <v>8100</v>
      </c>
      <c r="E10" s="9"/>
      <c r="F10" s="9"/>
      <c r="G10" s="17">
        <f t="shared" si="0"/>
        <v>12100</v>
      </c>
    </row>
    <row r="11" spans="1:7" ht="15" x14ac:dyDescent="0.25">
      <c r="A11" s="10">
        <v>3211</v>
      </c>
      <c r="B11" s="11" t="s">
        <v>13</v>
      </c>
      <c r="C11" s="12">
        <v>4000</v>
      </c>
      <c r="D11" s="12"/>
      <c r="E11" s="12"/>
      <c r="F11" s="12"/>
      <c r="G11" s="14">
        <f t="shared" si="0"/>
        <v>4000</v>
      </c>
    </row>
    <row r="12" spans="1:7" ht="15" x14ac:dyDescent="0.25">
      <c r="A12" s="10">
        <v>3212</v>
      </c>
      <c r="B12" s="11" t="s">
        <v>31</v>
      </c>
      <c r="C12" s="12"/>
      <c r="D12" s="12">
        <v>7100</v>
      </c>
      <c r="E12" s="12"/>
      <c r="F12" s="12"/>
      <c r="G12" s="14">
        <f t="shared" ref="G12:G28" si="1">SUM(C12:F12)</f>
        <v>7100</v>
      </c>
    </row>
    <row r="13" spans="1:7" ht="15" x14ac:dyDescent="0.25">
      <c r="A13" s="10">
        <v>3214</v>
      </c>
      <c r="B13" s="11" t="s">
        <v>38</v>
      </c>
      <c r="C13" s="12"/>
      <c r="D13" s="12">
        <v>1000</v>
      </c>
      <c r="E13" s="12"/>
      <c r="F13" s="12"/>
      <c r="G13" s="14">
        <f t="shared" si="1"/>
        <v>1000</v>
      </c>
    </row>
    <row r="14" spans="1:7" ht="15" x14ac:dyDescent="0.25">
      <c r="A14" s="6">
        <v>322</v>
      </c>
      <c r="B14" s="15" t="s">
        <v>14</v>
      </c>
      <c r="C14" s="9">
        <f>SUM(C15:C18)</f>
        <v>42000</v>
      </c>
      <c r="D14" s="9"/>
      <c r="E14" s="9"/>
      <c r="F14" s="13"/>
      <c r="G14" s="17">
        <f t="shared" si="1"/>
        <v>42000</v>
      </c>
    </row>
    <row r="15" spans="1:7" ht="15" x14ac:dyDescent="0.25">
      <c r="A15" s="10">
        <v>3221</v>
      </c>
      <c r="B15" s="11" t="s">
        <v>15</v>
      </c>
      <c r="C15" s="12">
        <v>5000</v>
      </c>
      <c r="D15" s="12"/>
      <c r="E15" s="12"/>
      <c r="F15" s="12"/>
      <c r="G15" s="14">
        <f t="shared" si="1"/>
        <v>5000</v>
      </c>
    </row>
    <row r="16" spans="1:7" ht="15" x14ac:dyDescent="0.25">
      <c r="A16" s="10">
        <v>3222</v>
      </c>
      <c r="B16" s="11" t="s">
        <v>47</v>
      </c>
      <c r="C16" s="12">
        <v>9000</v>
      </c>
      <c r="D16" s="12"/>
      <c r="E16" s="12"/>
      <c r="F16" s="12"/>
      <c r="G16" s="46">
        <f t="shared" si="1"/>
        <v>9000</v>
      </c>
    </row>
    <row r="17" spans="1:7" ht="15" x14ac:dyDescent="0.25">
      <c r="A17" s="20">
        <v>3223</v>
      </c>
      <c r="B17" s="21" t="s">
        <v>2</v>
      </c>
      <c r="C17" s="14">
        <v>25000</v>
      </c>
      <c r="D17" s="14"/>
      <c r="E17" s="14"/>
      <c r="F17" s="19"/>
      <c r="G17" s="14">
        <f t="shared" si="1"/>
        <v>25000</v>
      </c>
    </row>
    <row r="18" spans="1:7" ht="15" x14ac:dyDescent="0.25">
      <c r="A18" s="20">
        <v>3224</v>
      </c>
      <c r="B18" s="21" t="s">
        <v>16</v>
      </c>
      <c r="C18" s="14">
        <v>3000</v>
      </c>
      <c r="D18" s="14"/>
      <c r="E18" s="14"/>
      <c r="F18" s="14"/>
      <c r="G18" s="14">
        <f t="shared" si="1"/>
        <v>3000</v>
      </c>
    </row>
    <row r="19" spans="1:7" ht="15" x14ac:dyDescent="0.25">
      <c r="A19" s="22">
        <v>323</v>
      </c>
      <c r="B19" s="23" t="s">
        <v>17</v>
      </c>
      <c r="C19" s="17">
        <f>SUM(C20:C26)</f>
        <v>159500</v>
      </c>
      <c r="D19" s="17">
        <f>SUM(D20:D26)</f>
        <v>76000</v>
      </c>
      <c r="E19" s="17">
        <f>SUM(E20:E26)</f>
        <v>10000</v>
      </c>
      <c r="F19" s="17">
        <f>SUM(F20:F26)</f>
        <v>10000</v>
      </c>
      <c r="G19" s="17">
        <f t="shared" si="1"/>
        <v>255500</v>
      </c>
    </row>
    <row r="20" spans="1:7" ht="15" x14ac:dyDescent="0.25">
      <c r="A20" s="20">
        <v>3231</v>
      </c>
      <c r="B20" s="21" t="s">
        <v>3</v>
      </c>
      <c r="C20" s="14">
        <v>10000</v>
      </c>
      <c r="D20" s="14">
        <v>5000</v>
      </c>
      <c r="E20" s="14"/>
      <c r="F20" s="19"/>
      <c r="G20" s="14">
        <f t="shared" si="1"/>
        <v>15000</v>
      </c>
    </row>
    <row r="21" spans="1:7" ht="15" x14ac:dyDescent="0.25">
      <c r="A21" s="20">
        <v>3232</v>
      </c>
      <c r="B21" s="21" t="s">
        <v>30</v>
      </c>
      <c r="C21" s="14">
        <v>65000</v>
      </c>
      <c r="D21" s="14"/>
      <c r="E21" s="14"/>
      <c r="F21" s="19"/>
      <c r="G21" s="14">
        <f t="shared" si="1"/>
        <v>65000</v>
      </c>
    </row>
    <row r="22" spans="1:7" ht="15" x14ac:dyDescent="0.25">
      <c r="A22" s="20">
        <v>3233</v>
      </c>
      <c r="B22" s="21" t="s">
        <v>18</v>
      </c>
      <c r="C22" s="14">
        <v>50000</v>
      </c>
      <c r="D22" s="14">
        <v>40000</v>
      </c>
      <c r="E22" s="14">
        <v>5000</v>
      </c>
      <c r="F22" s="14"/>
      <c r="G22" s="14">
        <f t="shared" si="1"/>
        <v>95000</v>
      </c>
    </row>
    <row r="23" spans="1:7" ht="15" x14ac:dyDescent="0.25">
      <c r="A23" s="20">
        <v>3234</v>
      </c>
      <c r="B23" s="21" t="s">
        <v>4</v>
      </c>
      <c r="C23" s="14">
        <v>12500</v>
      </c>
      <c r="D23" s="14"/>
      <c r="E23" s="14"/>
      <c r="F23" s="19"/>
      <c r="G23" s="14">
        <f t="shared" si="1"/>
        <v>12500</v>
      </c>
    </row>
    <row r="24" spans="1:7" ht="15" x14ac:dyDescent="0.25">
      <c r="A24" s="20">
        <v>3237</v>
      </c>
      <c r="B24" s="21" t="s">
        <v>19</v>
      </c>
      <c r="C24" s="14"/>
      <c r="D24" s="14">
        <v>15000</v>
      </c>
      <c r="E24" s="14"/>
      <c r="F24" s="14"/>
      <c r="G24" s="14">
        <f t="shared" si="1"/>
        <v>15000</v>
      </c>
    </row>
    <row r="25" spans="1:7" ht="15" x14ac:dyDescent="0.25">
      <c r="A25" s="20">
        <v>3238</v>
      </c>
      <c r="B25" s="21" t="s">
        <v>48</v>
      </c>
      <c r="C25" s="14"/>
      <c r="D25" s="14">
        <v>1000</v>
      </c>
      <c r="E25" s="14"/>
      <c r="F25" s="14"/>
      <c r="G25" s="14">
        <f t="shared" si="1"/>
        <v>1000</v>
      </c>
    </row>
    <row r="26" spans="1:7" s="70" customFormat="1" ht="15" x14ac:dyDescent="0.25">
      <c r="A26" s="76">
        <v>3239</v>
      </c>
      <c r="B26" s="21" t="s">
        <v>32</v>
      </c>
      <c r="C26" s="77">
        <v>22000</v>
      </c>
      <c r="D26" s="77">
        <v>15000</v>
      </c>
      <c r="E26" s="77">
        <v>5000</v>
      </c>
      <c r="F26" s="77">
        <v>10000</v>
      </c>
      <c r="G26" s="77">
        <f t="shared" si="1"/>
        <v>52000</v>
      </c>
    </row>
    <row r="27" spans="1:7" ht="15" x14ac:dyDescent="0.25">
      <c r="A27" s="22">
        <v>329</v>
      </c>
      <c r="B27" s="23" t="s">
        <v>20</v>
      </c>
      <c r="C27" s="17">
        <f>SUM(C28)</f>
        <v>10000</v>
      </c>
      <c r="D27" s="17">
        <f>SUM(D28:D34)</f>
        <v>9000</v>
      </c>
      <c r="E27" s="17"/>
      <c r="F27" s="17"/>
      <c r="G27" s="17">
        <f t="shared" si="1"/>
        <v>19000</v>
      </c>
    </row>
    <row r="28" spans="1:7" s="70" customFormat="1" ht="15" x14ac:dyDescent="0.25">
      <c r="A28" s="76">
        <v>3292</v>
      </c>
      <c r="B28" s="21" t="s">
        <v>33</v>
      </c>
      <c r="C28" s="77">
        <v>10000</v>
      </c>
      <c r="D28" s="77"/>
      <c r="E28" s="77"/>
      <c r="F28" s="77"/>
      <c r="G28" s="77">
        <f t="shared" si="1"/>
        <v>10000</v>
      </c>
    </row>
    <row r="29" spans="1:7" s="70" customFormat="1" ht="15" x14ac:dyDescent="0.25">
      <c r="A29" s="73"/>
      <c r="B29" s="74"/>
      <c r="C29" s="75"/>
      <c r="D29" s="75"/>
      <c r="E29" s="75"/>
      <c r="F29" s="75"/>
      <c r="G29" s="75"/>
    </row>
    <row r="30" spans="1:7" ht="30" x14ac:dyDescent="0.2">
      <c r="A30" s="59"/>
      <c r="B30" s="59" t="s">
        <v>25</v>
      </c>
      <c r="C30" s="59" t="s">
        <v>53</v>
      </c>
      <c r="D30" s="59" t="s">
        <v>54</v>
      </c>
      <c r="E30" s="59" t="s">
        <v>55</v>
      </c>
      <c r="F30" s="59" t="s">
        <v>56</v>
      </c>
      <c r="G30" s="59" t="s">
        <v>57</v>
      </c>
    </row>
    <row r="31" spans="1:7" ht="15" x14ac:dyDescent="0.25">
      <c r="A31" s="20">
        <v>3293</v>
      </c>
      <c r="B31" s="21" t="s">
        <v>21</v>
      </c>
      <c r="C31" s="14"/>
      <c r="D31" s="14">
        <v>3000</v>
      </c>
      <c r="E31" s="14"/>
      <c r="F31" s="14"/>
      <c r="G31" s="14">
        <f t="shared" ref="G31:G34" si="2">SUM(C31:F31)</f>
        <v>3000</v>
      </c>
    </row>
    <row r="32" spans="1:7" ht="15" x14ac:dyDescent="0.25">
      <c r="A32" s="20">
        <v>3294</v>
      </c>
      <c r="B32" s="21" t="s">
        <v>5</v>
      </c>
      <c r="C32" s="14"/>
      <c r="D32" s="14">
        <v>5000</v>
      </c>
      <c r="E32" s="14"/>
      <c r="F32" s="14"/>
      <c r="G32" s="14">
        <f t="shared" si="2"/>
        <v>5000</v>
      </c>
    </row>
    <row r="33" spans="1:7" ht="15" x14ac:dyDescent="0.25">
      <c r="A33" s="20">
        <v>3295</v>
      </c>
      <c r="B33" s="21" t="s">
        <v>34</v>
      </c>
      <c r="C33" s="14"/>
      <c r="D33" s="14">
        <v>500</v>
      </c>
      <c r="E33" s="14"/>
      <c r="F33" s="14"/>
      <c r="G33" s="14">
        <f t="shared" si="2"/>
        <v>500</v>
      </c>
    </row>
    <row r="34" spans="1:7" ht="15" x14ac:dyDescent="0.25">
      <c r="A34" s="20">
        <v>3299</v>
      </c>
      <c r="B34" s="21" t="s">
        <v>20</v>
      </c>
      <c r="C34" s="24"/>
      <c r="D34" s="24">
        <v>500</v>
      </c>
      <c r="E34" s="24"/>
      <c r="F34" s="24"/>
      <c r="G34" s="14">
        <f t="shared" si="2"/>
        <v>500</v>
      </c>
    </row>
    <row r="35" spans="1:7" ht="15" x14ac:dyDescent="0.25">
      <c r="A35" s="3">
        <v>34</v>
      </c>
      <c r="B35" s="18" t="s">
        <v>23</v>
      </c>
      <c r="C35" s="25">
        <f>SUM(C36)</f>
        <v>3000</v>
      </c>
      <c r="D35" s="25"/>
      <c r="E35" s="25"/>
      <c r="F35" s="25"/>
      <c r="G35" s="25">
        <f t="shared" ref="G35:G37" si="3">SUM(C35:F35)</f>
        <v>3000</v>
      </c>
    </row>
    <row r="36" spans="1:7" ht="15" x14ac:dyDescent="0.25">
      <c r="A36" s="22">
        <v>343</v>
      </c>
      <c r="B36" s="23" t="s">
        <v>22</v>
      </c>
      <c r="C36" s="17">
        <f>SUM(C37)</f>
        <v>3000</v>
      </c>
      <c r="D36" s="17"/>
      <c r="E36" s="17"/>
      <c r="F36" s="17"/>
      <c r="G36" s="17">
        <f t="shared" si="3"/>
        <v>3000</v>
      </c>
    </row>
    <row r="37" spans="1:7" ht="15" x14ac:dyDescent="0.25">
      <c r="A37" s="20">
        <v>3431</v>
      </c>
      <c r="B37" s="21" t="s">
        <v>6</v>
      </c>
      <c r="C37" s="14">
        <v>3000</v>
      </c>
      <c r="D37" s="14"/>
      <c r="E37" s="14"/>
      <c r="F37" s="14"/>
      <c r="G37" s="14">
        <f t="shared" si="3"/>
        <v>3000</v>
      </c>
    </row>
    <row r="38" spans="1:7" ht="15" x14ac:dyDescent="0.25">
      <c r="A38" s="30"/>
      <c r="B38" s="34"/>
      <c r="C38" s="33"/>
      <c r="D38" s="33"/>
      <c r="E38" s="33"/>
      <c r="F38" s="33"/>
      <c r="G38" s="33"/>
    </row>
    <row r="39" spans="1:7" ht="15" x14ac:dyDescent="0.25">
      <c r="A39" s="32">
        <v>4</v>
      </c>
      <c r="B39" s="35" t="s">
        <v>35</v>
      </c>
      <c r="C39" s="41"/>
      <c r="D39" s="41">
        <f>SUM(D40)</f>
        <v>2000</v>
      </c>
      <c r="E39" s="41"/>
      <c r="F39" s="41"/>
      <c r="G39" s="41">
        <f>SUM(C39:F39)</f>
        <v>2000</v>
      </c>
    </row>
    <row r="40" spans="1:7" ht="30" x14ac:dyDescent="0.25">
      <c r="A40" s="38">
        <v>42</v>
      </c>
      <c r="B40" s="39" t="s">
        <v>36</v>
      </c>
      <c r="C40" s="40"/>
      <c r="D40" s="40">
        <f>SUM(D41)</f>
        <v>2000</v>
      </c>
      <c r="E40" s="40"/>
      <c r="F40" s="40"/>
      <c r="G40" s="40">
        <f>SUM(C40:F40)</f>
        <v>2000</v>
      </c>
    </row>
    <row r="41" spans="1:7" ht="15" x14ac:dyDescent="0.25">
      <c r="A41" s="26">
        <v>422</v>
      </c>
      <c r="B41" s="7" t="s">
        <v>37</v>
      </c>
      <c r="C41" s="9"/>
      <c r="D41" s="9">
        <f>SUM(D42)</f>
        <v>2000</v>
      </c>
      <c r="E41" s="9"/>
      <c r="F41" s="9"/>
      <c r="G41" s="9">
        <f>SUM(C41:F41)</f>
        <v>2000</v>
      </c>
    </row>
    <row r="42" spans="1:7" ht="15" x14ac:dyDescent="0.25">
      <c r="A42" s="55">
        <v>4221</v>
      </c>
      <c r="B42" s="58" t="s">
        <v>51</v>
      </c>
      <c r="C42" s="56"/>
      <c r="D42" s="56">
        <v>2000</v>
      </c>
      <c r="E42" s="56"/>
      <c r="F42" s="56"/>
      <c r="G42" s="56">
        <f>SUM(D42:F42)</f>
        <v>2000</v>
      </c>
    </row>
    <row r="43" spans="1:7" ht="28.5" customHeight="1" x14ac:dyDescent="0.25">
      <c r="A43" s="60"/>
      <c r="B43" s="61" t="s">
        <v>49</v>
      </c>
      <c r="C43" s="62">
        <f>SUM(C2,C39)</f>
        <v>463500</v>
      </c>
      <c r="D43" s="62">
        <f>SUM(D2,D39)</f>
        <v>143100</v>
      </c>
      <c r="E43" s="62">
        <f>SUM(E2)</f>
        <v>10000</v>
      </c>
      <c r="F43" s="62">
        <v>10000</v>
      </c>
      <c r="G43" s="62">
        <f>SUM(C43:F43)</f>
        <v>626600</v>
      </c>
    </row>
    <row r="59" spans="1:7" ht="41.25" customHeight="1" x14ac:dyDescent="0.2">
      <c r="A59" s="32">
        <v>6</v>
      </c>
      <c r="B59" s="35" t="s">
        <v>26</v>
      </c>
      <c r="C59" s="63" t="s">
        <v>58</v>
      </c>
      <c r="D59" s="64" t="s">
        <v>59</v>
      </c>
      <c r="E59" s="64" t="s">
        <v>60</v>
      </c>
      <c r="F59" s="64" t="s">
        <v>61</v>
      </c>
      <c r="G59" s="64" t="s">
        <v>49</v>
      </c>
    </row>
    <row r="60" spans="1:7" ht="30" x14ac:dyDescent="0.25">
      <c r="A60" s="28">
        <v>63</v>
      </c>
      <c r="B60" s="29" t="s">
        <v>43</v>
      </c>
      <c r="C60" s="25"/>
      <c r="D60" s="25"/>
      <c r="E60" s="25"/>
      <c r="F60" s="25">
        <v>10000</v>
      </c>
      <c r="G60" s="47">
        <f>SUM(C60:F60)</f>
        <v>10000</v>
      </c>
    </row>
    <row r="61" spans="1:7" ht="15" x14ac:dyDescent="0.25">
      <c r="A61" s="26">
        <v>636</v>
      </c>
      <c r="B61" s="27" t="s">
        <v>52</v>
      </c>
      <c r="C61" s="9"/>
      <c r="D61" s="9"/>
      <c r="E61" s="9"/>
      <c r="F61" s="48">
        <v>10000</v>
      </c>
      <c r="G61" s="80">
        <f t="shared" ref="G61:G76" si="4">SUM(C61:F61)</f>
        <v>10000</v>
      </c>
    </row>
    <row r="62" spans="1:7" ht="15" x14ac:dyDescent="0.25">
      <c r="A62" s="43">
        <v>6361</v>
      </c>
      <c r="B62" s="44" t="s">
        <v>44</v>
      </c>
      <c r="C62" s="9"/>
      <c r="D62" s="9"/>
      <c r="E62" s="9"/>
      <c r="F62" s="50">
        <v>10000</v>
      </c>
      <c r="G62" s="80">
        <f t="shared" si="4"/>
        <v>10000</v>
      </c>
    </row>
    <row r="63" spans="1:7" ht="15" x14ac:dyDescent="0.25">
      <c r="A63" s="28">
        <v>64</v>
      </c>
      <c r="B63" s="29" t="s">
        <v>62</v>
      </c>
      <c r="C63" s="5"/>
      <c r="D63" s="25">
        <v>100</v>
      </c>
      <c r="E63" s="5"/>
      <c r="F63" s="5"/>
      <c r="G63" s="25">
        <v>100</v>
      </c>
    </row>
    <row r="64" spans="1:7" ht="15" x14ac:dyDescent="0.25">
      <c r="A64" s="26">
        <v>641</v>
      </c>
      <c r="B64" s="27" t="s">
        <v>63</v>
      </c>
      <c r="C64" s="8"/>
      <c r="D64" s="9">
        <v>100</v>
      </c>
      <c r="E64" s="8"/>
      <c r="F64" s="8"/>
      <c r="G64" s="83">
        <v>100</v>
      </c>
    </row>
    <row r="65" spans="1:7" ht="15" x14ac:dyDescent="0.25">
      <c r="A65" s="84">
        <v>6413</v>
      </c>
      <c r="B65" s="85" t="s">
        <v>64</v>
      </c>
      <c r="C65" s="8"/>
      <c r="D65" s="83">
        <v>100</v>
      </c>
      <c r="E65" s="8"/>
      <c r="F65" s="86"/>
      <c r="G65" s="83">
        <v>100</v>
      </c>
    </row>
    <row r="66" spans="1:7" ht="30" x14ac:dyDescent="0.25">
      <c r="A66" s="28">
        <v>66</v>
      </c>
      <c r="B66" s="29" t="s">
        <v>28</v>
      </c>
      <c r="C66" s="25"/>
      <c r="D66" s="25">
        <f>SUM(D67)</f>
        <v>143000</v>
      </c>
      <c r="E66" s="25"/>
      <c r="F66" s="25"/>
      <c r="G66" s="47">
        <f t="shared" si="4"/>
        <v>143000</v>
      </c>
    </row>
    <row r="67" spans="1:7" ht="15" x14ac:dyDescent="0.25">
      <c r="A67" s="26">
        <v>661</v>
      </c>
      <c r="B67" s="27" t="s">
        <v>27</v>
      </c>
      <c r="C67" s="9"/>
      <c r="D67" s="9">
        <f>SUM(D68)</f>
        <v>143000</v>
      </c>
      <c r="E67" s="9"/>
      <c r="F67" s="52"/>
      <c r="G67" s="49">
        <f t="shared" si="4"/>
        <v>143000</v>
      </c>
    </row>
    <row r="68" spans="1:7" ht="15" x14ac:dyDescent="0.25">
      <c r="A68" s="43">
        <v>6615</v>
      </c>
      <c r="B68" s="44" t="s">
        <v>45</v>
      </c>
      <c r="C68" s="9"/>
      <c r="D68" s="56">
        <v>143000</v>
      </c>
      <c r="E68" s="56"/>
      <c r="F68" s="56"/>
      <c r="G68" s="49">
        <f t="shared" si="4"/>
        <v>143000</v>
      </c>
    </row>
    <row r="69" spans="1:7" ht="15" x14ac:dyDescent="0.25">
      <c r="A69" s="28">
        <v>67</v>
      </c>
      <c r="B69" s="29" t="s">
        <v>29</v>
      </c>
      <c r="C69" s="25">
        <f>SUM(C70)</f>
        <v>463500</v>
      </c>
      <c r="D69" s="53"/>
      <c r="E69" s="53"/>
      <c r="F69" s="53"/>
      <c r="G69" s="47">
        <f t="shared" si="4"/>
        <v>463500</v>
      </c>
    </row>
    <row r="70" spans="1:7" ht="15" x14ac:dyDescent="0.25">
      <c r="A70" s="26">
        <v>671</v>
      </c>
      <c r="B70" s="27" t="s">
        <v>39</v>
      </c>
      <c r="C70" s="49">
        <f>SUM(C71)</f>
        <v>463500</v>
      </c>
      <c r="D70" s="52"/>
      <c r="E70" s="52"/>
      <c r="F70" s="52"/>
      <c r="G70" s="49">
        <f t="shared" si="4"/>
        <v>463500</v>
      </c>
    </row>
    <row r="71" spans="1:7" ht="15" x14ac:dyDescent="0.25">
      <c r="A71" s="54">
        <v>6711</v>
      </c>
      <c r="B71" s="44" t="s">
        <v>46</v>
      </c>
      <c r="C71" s="51">
        <v>463500</v>
      </c>
      <c r="D71" s="52"/>
      <c r="E71" s="52"/>
      <c r="F71" s="52"/>
      <c r="G71" s="49">
        <f t="shared" si="4"/>
        <v>463500</v>
      </c>
    </row>
    <row r="72" spans="1:7" ht="15" x14ac:dyDescent="0.25">
      <c r="A72" s="32">
        <v>9</v>
      </c>
      <c r="B72" s="67" t="s">
        <v>40</v>
      </c>
      <c r="C72" s="68"/>
      <c r="D72" s="69"/>
      <c r="E72" s="69">
        <f>SUM(E73)</f>
        <v>10000</v>
      </c>
      <c r="F72" s="69"/>
      <c r="G72" s="81">
        <f t="shared" si="4"/>
        <v>10000</v>
      </c>
    </row>
    <row r="73" spans="1:7" ht="15" x14ac:dyDescent="0.25">
      <c r="A73" s="38">
        <v>92</v>
      </c>
      <c r="B73" s="42" t="s">
        <v>41</v>
      </c>
      <c r="C73" s="65"/>
      <c r="D73" s="66"/>
      <c r="E73" s="40">
        <f>SUM(E74)</f>
        <v>10000</v>
      </c>
      <c r="F73" s="66"/>
      <c r="G73" s="47">
        <f t="shared" si="4"/>
        <v>10000</v>
      </c>
    </row>
    <row r="74" spans="1:7" ht="15" x14ac:dyDescent="0.25">
      <c r="A74" s="26">
        <v>922</v>
      </c>
      <c r="B74" s="27" t="s">
        <v>42</v>
      </c>
      <c r="C74" s="49"/>
      <c r="D74" s="9"/>
      <c r="E74" s="9">
        <f>SUM(E75)</f>
        <v>10000</v>
      </c>
      <c r="F74" s="9"/>
      <c r="G74" s="49">
        <f t="shared" si="4"/>
        <v>10000</v>
      </c>
    </row>
    <row r="75" spans="1:7" s="70" customFormat="1" ht="15" x14ac:dyDescent="0.25">
      <c r="A75" s="79">
        <v>9221</v>
      </c>
      <c r="B75" s="87" t="s">
        <v>42</v>
      </c>
      <c r="C75" s="72"/>
      <c r="D75" s="71"/>
      <c r="E75" s="78">
        <v>10000</v>
      </c>
      <c r="F75" s="71"/>
      <c r="G75" s="49">
        <f t="shared" si="4"/>
        <v>10000</v>
      </c>
    </row>
    <row r="76" spans="1:7" ht="29.25" customHeight="1" x14ac:dyDescent="0.2">
      <c r="A76" s="31"/>
      <c r="B76" s="67" t="s">
        <v>49</v>
      </c>
      <c r="C76" s="64">
        <f>SUM(C69)</f>
        <v>463500</v>
      </c>
      <c r="D76" s="64">
        <f>SUM(D63,D66)</f>
        <v>143100</v>
      </c>
      <c r="E76" s="64">
        <f>SUM(E73)</f>
        <v>10000</v>
      </c>
      <c r="F76" s="64">
        <v>10000</v>
      </c>
      <c r="G76" s="82">
        <f t="shared" si="4"/>
        <v>626600</v>
      </c>
    </row>
  </sheetData>
  <pageMargins left="0.49074074074074076" right="0.33333333333333331" top="1.1023622047244095" bottom="0.74803149606299213" header="0.31496062992125984" footer="0.31496062992125984"/>
  <pageSetup paperSize="9" orientation="landscape" r:id="rId1"/>
  <headerFooter>
    <oddHeader xml:space="preserve">&amp;CFINANCIJSKI PLAN -ODOBRENO
 MEMORIJALNOG CENTRA FAUST VRANČIĆ ZA 2019. GODINU
</oddHeader>
  </headerFooter>
  <ignoredErrors>
    <ignoredError sqref="G42" formula="1"/>
    <ignoredError sqref="C6:D6 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7" sqref="E7"/>
    </sheetView>
  </sheetViews>
  <sheetFormatPr defaultRowHeight="15" x14ac:dyDescent="0.25"/>
  <sheetData>
    <row r="1" spans="1:6" x14ac:dyDescent="0.25">
      <c r="A1" s="45">
        <f>SUM(A2,A10,A38)</f>
        <v>0</v>
      </c>
      <c r="B1" s="45">
        <v>115000</v>
      </c>
      <c r="C1" s="45">
        <f>SUM(C10:C11)</f>
        <v>0</v>
      </c>
      <c r="D1" s="45">
        <f>SUM(D10)</f>
        <v>0</v>
      </c>
      <c r="E1" s="45">
        <f>SUM(E10)</f>
        <v>0</v>
      </c>
    </row>
    <row r="2" spans="1:6" x14ac:dyDescent="0.25">
      <c r="A2" s="45">
        <f>SUM(A3,A11,A39)</f>
        <v>0</v>
      </c>
      <c r="B2" s="45">
        <v>115000</v>
      </c>
      <c r="C2" s="45">
        <f>SUM(C11:C12)</f>
        <v>0</v>
      </c>
      <c r="D2" s="45">
        <f>SUM(D11)</f>
        <v>0</v>
      </c>
      <c r="E2" s="45">
        <f>SUM(E11)</f>
        <v>0</v>
      </c>
      <c r="F2" s="57">
        <f>SUM(A2:E2)</f>
        <v>115000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39"/>
  <sheetViews>
    <sheetView view="pageLayout" zoomScaleNormal="100" workbookViewId="0">
      <selection activeCell="J8" sqref="J8"/>
    </sheetView>
  </sheetViews>
  <sheetFormatPr defaultRowHeight="15" x14ac:dyDescent="0.25"/>
  <sheetData>
    <row r="9" spans="2:8" ht="45" x14ac:dyDescent="0.25">
      <c r="B9" s="59" t="s">
        <v>24</v>
      </c>
      <c r="C9" s="59" t="s">
        <v>25</v>
      </c>
      <c r="D9" s="59" t="s">
        <v>53</v>
      </c>
      <c r="E9" s="59" t="s">
        <v>54</v>
      </c>
      <c r="F9" s="59" t="s">
        <v>55</v>
      </c>
      <c r="G9" s="59" t="s">
        <v>56</v>
      </c>
      <c r="H9" s="59" t="s">
        <v>57</v>
      </c>
    </row>
    <row r="10" spans="2:8" ht="45" x14ac:dyDescent="0.25">
      <c r="B10" s="35">
        <v>3</v>
      </c>
      <c r="C10" s="35" t="s">
        <v>7</v>
      </c>
      <c r="D10" s="45">
        <v>503000</v>
      </c>
      <c r="E10" s="45">
        <f>SUM(E11,E17)</f>
        <v>130000</v>
      </c>
      <c r="F10" s="45">
        <v>20000</v>
      </c>
      <c r="G10" s="45">
        <v>10000</v>
      </c>
      <c r="H10" s="45">
        <f>SUM(D10:G10)</f>
        <v>663000</v>
      </c>
    </row>
    <row r="11" spans="2:8" ht="60" x14ac:dyDescent="0.25">
      <c r="B11" s="3">
        <v>31</v>
      </c>
      <c r="C11" s="4" t="s">
        <v>8</v>
      </c>
      <c r="D11" s="25">
        <v>230000</v>
      </c>
      <c r="E11" s="25">
        <v>60000</v>
      </c>
      <c r="F11" s="25"/>
      <c r="G11" s="5"/>
      <c r="H11" s="25">
        <f t="shared" ref="H11:H19" si="0">SUM(D11:G11)</f>
        <v>290000</v>
      </c>
    </row>
    <row r="12" spans="2:8" ht="30" x14ac:dyDescent="0.25">
      <c r="B12" s="6">
        <v>311</v>
      </c>
      <c r="C12" s="7" t="s">
        <v>9</v>
      </c>
      <c r="D12" s="9">
        <v>195000</v>
      </c>
      <c r="E12" s="9">
        <v>50000</v>
      </c>
      <c r="F12" s="9"/>
      <c r="G12" s="8"/>
      <c r="H12" s="9">
        <f t="shared" si="0"/>
        <v>245000</v>
      </c>
    </row>
    <row r="13" spans="2:8" ht="45" x14ac:dyDescent="0.25">
      <c r="B13" s="10">
        <v>3111</v>
      </c>
      <c r="C13" s="11" t="s">
        <v>1</v>
      </c>
      <c r="D13" s="12">
        <v>195000</v>
      </c>
      <c r="E13" s="12">
        <v>50000</v>
      </c>
      <c r="F13" s="12"/>
      <c r="G13" s="13"/>
      <c r="H13" s="14">
        <f t="shared" si="0"/>
        <v>245000</v>
      </c>
    </row>
    <row r="14" spans="2:8" ht="45" x14ac:dyDescent="0.25">
      <c r="B14" s="6">
        <v>313</v>
      </c>
      <c r="C14" s="15" t="s">
        <v>0</v>
      </c>
      <c r="D14" s="9">
        <v>35000</v>
      </c>
      <c r="E14" s="9">
        <v>10000</v>
      </c>
      <c r="F14" s="9"/>
      <c r="G14" s="16"/>
      <c r="H14" s="17">
        <f t="shared" si="0"/>
        <v>45000</v>
      </c>
    </row>
    <row r="15" spans="2:8" ht="90" x14ac:dyDescent="0.25">
      <c r="B15" s="10">
        <v>3132</v>
      </c>
      <c r="C15" s="11" t="s">
        <v>10</v>
      </c>
      <c r="D15" s="12">
        <v>31500</v>
      </c>
      <c r="E15" s="12">
        <v>8500</v>
      </c>
      <c r="F15" s="12"/>
      <c r="G15" s="13"/>
      <c r="H15" s="14">
        <f t="shared" si="0"/>
        <v>40000</v>
      </c>
    </row>
    <row r="16" spans="2:8" ht="120" x14ac:dyDescent="0.25">
      <c r="B16" s="10">
        <v>3133</v>
      </c>
      <c r="C16" s="11" t="s">
        <v>11</v>
      </c>
      <c r="D16" s="12">
        <v>3500</v>
      </c>
      <c r="E16" s="12">
        <v>1500</v>
      </c>
      <c r="F16" s="12"/>
      <c r="G16" s="13"/>
      <c r="H16" s="14">
        <f t="shared" si="0"/>
        <v>5000</v>
      </c>
    </row>
    <row r="17" spans="2:8" ht="45" x14ac:dyDescent="0.25">
      <c r="B17" s="3">
        <v>32</v>
      </c>
      <c r="C17" s="18" t="s">
        <v>50</v>
      </c>
      <c r="D17" s="25">
        <v>271000</v>
      </c>
      <c r="E17" s="25">
        <f>SUM(E18,E29,E37)</f>
        <v>70000</v>
      </c>
      <c r="F17" s="25">
        <v>20000</v>
      </c>
      <c r="G17" s="25">
        <v>10000</v>
      </c>
      <c r="H17" s="25">
        <f t="shared" si="0"/>
        <v>371000</v>
      </c>
    </row>
    <row r="18" spans="2:8" ht="60" x14ac:dyDescent="0.25">
      <c r="B18" s="6">
        <v>321</v>
      </c>
      <c r="C18" s="15" t="s">
        <v>12</v>
      </c>
      <c r="D18" s="9">
        <v>10000</v>
      </c>
      <c r="E18" s="9">
        <v>7000</v>
      </c>
      <c r="F18" s="9"/>
      <c r="G18" s="9"/>
      <c r="H18" s="17">
        <f t="shared" si="0"/>
        <v>17000</v>
      </c>
    </row>
    <row r="19" spans="2:8" ht="45" x14ac:dyDescent="0.25">
      <c r="B19" s="10">
        <v>3211</v>
      </c>
      <c r="C19" s="11" t="s">
        <v>13</v>
      </c>
      <c r="D19" s="12">
        <v>10000</v>
      </c>
      <c r="E19" s="12"/>
      <c r="F19" s="12"/>
      <c r="G19" s="12"/>
      <c r="H19" s="14">
        <f t="shared" si="0"/>
        <v>10000</v>
      </c>
    </row>
    <row r="20" spans="2:8" ht="105" x14ac:dyDescent="0.25">
      <c r="B20" s="10">
        <v>3212</v>
      </c>
      <c r="C20" s="11" t="s">
        <v>31</v>
      </c>
      <c r="D20" s="12"/>
      <c r="E20" s="12"/>
      <c r="F20" s="12"/>
      <c r="G20" s="12"/>
      <c r="H20" s="14"/>
    </row>
    <row r="21" spans="2:8" ht="75" x14ac:dyDescent="0.25">
      <c r="B21" s="10">
        <v>3214</v>
      </c>
      <c r="C21" s="11" t="s">
        <v>38</v>
      </c>
      <c r="D21" s="12"/>
      <c r="E21" s="12"/>
      <c r="F21" s="12"/>
      <c r="G21" s="12"/>
      <c r="H21" s="14"/>
    </row>
    <row r="22" spans="2:8" ht="105" x14ac:dyDescent="0.25">
      <c r="B22" s="10">
        <v>3212</v>
      </c>
      <c r="C22" s="11" t="s">
        <v>31</v>
      </c>
      <c r="D22" s="12"/>
      <c r="E22" s="12">
        <v>6000</v>
      </c>
      <c r="F22" s="12"/>
      <c r="G22" s="12"/>
      <c r="H22" s="14">
        <f t="shared" ref="H22:H39" si="1">SUM(D22:G22)</f>
        <v>6000</v>
      </c>
    </row>
    <row r="23" spans="2:8" ht="75" x14ac:dyDescent="0.25">
      <c r="B23" s="10">
        <v>3214</v>
      </c>
      <c r="C23" s="11" t="s">
        <v>38</v>
      </c>
      <c r="D23" s="12"/>
      <c r="E23" s="12">
        <v>1000</v>
      </c>
      <c r="F23" s="12"/>
      <c r="G23" s="12"/>
      <c r="H23" s="14">
        <f t="shared" si="1"/>
        <v>1000</v>
      </c>
    </row>
    <row r="24" spans="2:8" ht="75" x14ac:dyDescent="0.25">
      <c r="B24" s="6">
        <v>322</v>
      </c>
      <c r="C24" s="15" t="s">
        <v>14</v>
      </c>
      <c r="D24" s="9">
        <v>81000</v>
      </c>
      <c r="E24" s="9"/>
      <c r="F24" s="9"/>
      <c r="G24" s="13"/>
      <c r="H24" s="17">
        <f t="shared" si="1"/>
        <v>81000</v>
      </c>
    </row>
    <row r="25" spans="2:8" ht="90" x14ac:dyDescent="0.25">
      <c r="B25" s="10">
        <v>3221</v>
      </c>
      <c r="C25" s="11" t="s">
        <v>15</v>
      </c>
      <c r="D25" s="12">
        <v>8000</v>
      </c>
      <c r="E25" s="12"/>
      <c r="F25" s="12"/>
      <c r="G25" s="12"/>
      <c r="H25" s="14">
        <f t="shared" si="1"/>
        <v>8000</v>
      </c>
    </row>
    <row r="26" spans="2:8" x14ac:dyDescent="0.25">
      <c r="B26" s="10">
        <v>3222</v>
      </c>
      <c r="C26" s="11" t="s">
        <v>47</v>
      </c>
      <c r="D26" s="12">
        <v>30000</v>
      </c>
      <c r="E26" s="12"/>
      <c r="F26" s="12"/>
      <c r="G26" s="12"/>
      <c r="H26" s="46">
        <f t="shared" si="1"/>
        <v>30000</v>
      </c>
    </row>
    <row r="27" spans="2:8" ht="45" x14ac:dyDescent="0.25">
      <c r="B27" s="20">
        <v>3223</v>
      </c>
      <c r="C27" s="21" t="s">
        <v>2</v>
      </c>
      <c r="D27" s="14">
        <v>40000</v>
      </c>
      <c r="E27" s="14"/>
      <c r="F27" s="14"/>
      <c r="G27" s="19"/>
      <c r="H27" s="14">
        <f t="shared" si="1"/>
        <v>40000</v>
      </c>
    </row>
    <row r="28" spans="2:8" ht="120" x14ac:dyDescent="0.25">
      <c r="B28" s="20">
        <v>3224</v>
      </c>
      <c r="C28" s="21" t="s">
        <v>16</v>
      </c>
      <c r="D28" s="14">
        <v>3000</v>
      </c>
      <c r="E28" s="14"/>
      <c r="F28" s="14"/>
      <c r="G28" s="14"/>
      <c r="H28" s="14">
        <f t="shared" si="1"/>
        <v>3000</v>
      </c>
    </row>
    <row r="29" spans="2:8" ht="30" x14ac:dyDescent="0.25">
      <c r="B29" s="22">
        <v>323</v>
      </c>
      <c r="C29" s="23" t="s">
        <v>17</v>
      </c>
      <c r="D29" s="17">
        <v>170000</v>
      </c>
      <c r="E29" s="17">
        <f>SUM(E30:E36)</f>
        <v>54000</v>
      </c>
      <c r="F29" s="17">
        <f>SUM(F30:F36)</f>
        <v>20000</v>
      </c>
      <c r="G29" s="17">
        <f>SUM(G31:G36)</f>
        <v>10000</v>
      </c>
      <c r="H29" s="17">
        <f t="shared" si="1"/>
        <v>254000</v>
      </c>
    </row>
    <row r="30" spans="2:8" ht="60" x14ac:dyDescent="0.25">
      <c r="B30" s="20">
        <v>3231</v>
      </c>
      <c r="C30" s="21" t="s">
        <v>3</v>
      </c>
      <c r="D30" s="14">
        <v>10000</v>
      </c>
      <c r="E30" s="14">
        <v>5000</v>
      </c>
      <c r="F30" s="14"/>
      <c r="G30" s="19"/>
      <c r="H30" s="14">
        <f t="shared" si="1"/>
        <v>15000</v>
      </c>
    </row>
    <row r="31" spans="2:8" ht="120" x14ac:dyDescent="0.25">
      <c r="B31" s="20">
        <v>3232</v>
      </c>
      <c r="C31" s="21" t="s">
        <v>30</v>
      </c>
      <c r="D31" s="14">
        <v>60000</v>
      </c>
      <c r="E31" s="14"/>
      <c r="F31" s="14"/>
      <c r="G31" s="19"/>
      <c r="H31" s="14">
        <f t="shared" si="1"/>
        <v>60000</v>
      </c>
    </row>
    <row r="32" spans="2:8" ht="75" x14ac:dyDescent="0.25">
      <c r="B32" s="20">
        <v>3233</v>
      </c>
      <c r="C32" s="21" t="s">
        <v>18</v>
      </c>
      <c r="D32" s="14">
        <v>60000</v>
      </c>
      <c r="E32" s="14">
        <v>40000</v>
      </c>
      <c r="F32" s="14"/>
      <c r="G32" s="14"/>
      <c r="H32" s="14">
        <f t="shared" si="1"/>
        <v>100000</v>
      </c>
    </row>
    <row r="33" spans="2:8" ht="45" x14ac:dyDescent="0.25">
      <c r="B33" s="20">
        <v>3234</v>
      </c>
      <c r="C33" s="21" t="s">
        <v>4</v>
      </c>
      <c r="D33" s="14">
        <v>15000</v>
      </c>
      <c r="E33" s="14"/>
      <c r="F33" s="14"/>
      <c r="G33" s="19"/>
      <c r="H33" s="14">
        <f t="shared" si="1"/>
        <v>15000</v>
      </c>
    </row>
    <row r="34" spans="2:8" ht="75" x14ac:dyDescent="0.25">
      <c r="B34" s="20">
        <v>3237</v>
      </c>
      <c r="C34" s="21" t="s">
        <v>19</v>
      </c>
      <c r="D34" s="14"/>
      <c r="E34" s="14">
        <v>8000</v>
      </c>
      <c r="F34" s="14">
        <v>10000</v>
      </c>
      <c r="G34" s="14"/>
      <c r="H34" s="14">
        <f t="shared" si="1"/>
        <v>18000</v>
      </c>
    </row>
    <row r="35" spans="2:8" ht="30" x14ac:dyDescent="0.25">
      <c r="B35" s="20">
        <v>3238</v>
      </c>
      <c r="C35" s="21" t="s">
        <v>48</v>
      </c>
      <c r="D35" s="14"/>
      <c r="E35" s="14">
        <v>1000</v>
      </c>
      <c r="F35" s="14"/>
      <c r="G35" s="14"/>
      <c r="H35" s="14">
        <f t="shared" si="1"/>
        <v>1000</v>
      </c>
    </row>
    <row r="36" spans="2:8" ht="30" x14ac:dyDescent="0.25">
      <c r="B36" s="20">
        <v>3239</v>
      </c>
      <c r="C36" s="21" t="s">
        <v>32</v>
      </c>
      <c r="D36" s="14">
        <v>25000</v>
      </c>
      <c r="E36" s="14"/>
      <c r="F36" s="14">
        <v>10000</v>
      </c>
      <c r="G36" s="14">
        <v>10000</v>
      </c>
      <c r="H36" s="14">
        <f t="shared" si="1"/>
        <v>45000</v>
      </c>
    </row>
    <row r="37" spans="2:8" ht="90" x14ac:dyDescent="0.25">
      <c r="B37" s="22">
        <v>329</v>
      </c>
      <c r="C37" s="23" t="s">
        <v>20</v>
      </c>
      <c r="D37" s="17">
        <v>10000</v>
      </c>
      <c r="E37" s="17">
        <v>9000</v>
      </c>
      <c r="F37" s="17"/>
      <c r="G37" s="17"/>
      <c r="H37" s="17">
        <f t="shared" si="1"/>
        <v>19000</v>
      </c>
    </row>
    <row r="38" spans="2:8" ht="45" x14ac:dyDescent="0.25">
      <c r="B38" s="37">
        <v>3292</v>
      </c>
      <c r="C38" s="21" t="s">
        <v>33</v>
      </c>
      <c r="D38" s="14">
        <v>10000</v>
      </c>
      <c r="E38" s="36"/>
      <c r="F38" s="36"/>
      <c r="G38" s="36"/>
      <c r="H38" s="36">
        <f t="shared" si="1"/>
        <v>10000</v>
      </c>
    </row>
    <row r="39" spans="2:8" ht="30" x14ac:dyDescent="0.25">
      <c r="B39" s="20">
        <v>3293</v>
      </c>
      <c r="C39" s="21" t="s">
        <v>21</v>
      </c>
      <c r="D39" s="14"/>
      <c r="E39" s="14">
        <v>3000</v>
      </c>
      <c r="F39" s="14"/>
      <c r="G39" s="14"/>
      <c r="H39" s="14">
        <f t="shared" si="1"/>
        <v>3000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2019-08-07T10:46:46Z</dcterms:modified>
</cp:coreProperties>
</file>